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9720" windowHeight="2734" firstSheet="11" activeTab="11"/>
  </bookViews>
  <sheets>
    <sheet name="все" sheetId="1" r:id="rId1"/>
    <sheet name="TAMLOSTO" sheetId="3" r:id="rId2"/>
    <sheet name="ТанАр" sheetId="12" r:id="rId3"/>
    <sheet name="эгида" sheetId="19" r:id="rId4"/>
    <sheet name="бм-х security" sheetId="7" r:id="rId5"/>
    <sheet name="ИП-путографки" sheetId="10" r:id="rId6"/>
    <sheet name="Федотова" sheetId="13" r:id="rId7"/>
    <sheet name="Студия принтов" sheetId="15" r:id="rId8"/>
    <sheet name="Заиров" sheetId="16" r:id="rId9"/>
    <sheet name="Луя" sheetId="17" r:id="rId10"/>
    <sheet name="шымкент ИП и ТОО " sheetId="18" r:id="rId11"/>
    <sheet name="ФХД-2023" sheetId="24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4" l="1"/>
  <c r="C22" i="24"/>
  <c r="C23" i="24"/>
  <c r="C21" i="24"/>
  <c r="C20" i="24"/>
  <c r="C19" i="24"/>
  <c r="C13" i="24" l="1"/>
  <c r="A17" i="24"/>
  <c r="A18" i="24" s="1"/>
  <c r="A10" i="17" l="1"/>
  <c r="A11" i="17" s="1"/>
  <c r="A12" i="17" s="1"/>
  <c r="A13" i="17" s="1"/>
  <c r="A10" i="16" l="1"/>
  <c r="A11" i="16" s="1"/>
  <c r="A12" i="16" s="1"/>
  <c r="A13" i="16" s="1"/>
  <c r="A14" i="16" s="1"/>
  <c r="A11" i="15" l="1"/>
  <c r="A17" i="1" l="1"/>
  <c r="A18" i="1" s="1"/>
  <c r="A4" i="1"/>
  <c r="A5" i="1" s="1"/>
  <c r="A6" i="1" s="1"/>
  <c r="A7" i="1" s="1"/>
  <c r="A8" i="1" s="1"/>
  <c r="A9" i="1" s="1"/>
  <c r="A10" i="1" s="1"/>
  <c r="A17" i="13"/>
  <c r="A18" i="13" s="1"/>
  <c r="A19" i="13" s="1"/>
  <c r="A20" i="13" s="1"/>
  <c r="A21" i="13" s="1"/>
  <c r="A22" i="13" s="1"/>
  <c r="A23" i="13" s="1"/>
  <c r="A25" i="13" s="1"/>
  <c r="A26" i="13" s="1"/>
  <c r="A27" i="13" s="1"/>
  <c r="A28" i="13" s="1"/>
  <c r="A29" i="13" s="1"/>
  <c r="A26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38" i="7" s="1"/>
  <c r="A22" i="7"/>
  <c r="C18" i="24" l="1"/>
</calcChain>
</file>

<file path=xl/comments1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Ауэзовский район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Ауэзовский район
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УГД по г.Костанай 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УГД по г.Костанай 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Илийский район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Енбекшиказахский район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Жетысуский район
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Жетысуский район
</t>
        </r>
      </text>
    </comment>
    <comment ref="E9" authorId="0">
      <text>
        <r>
          <rPr>
            <sz val="9"/>
            <color indexed="81"/>
            <rFont val="Tahoma"/>
            <family val="2"/>
            <charset val="204"/>
          </rPr>
          <t>Карасайский район</t>
        </r>
      </text>
    </comment>
    <comment ref="F9" authorId="0">
      <text>
        <r>
          <rPr>
            <sz val="9"/>
            <color indexed="81"/>
            <rFont val="Tahoma"/>
            <family val="2"/>
            <charset val="204"/>
          </rPr>
          <t>Карасайский район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Альфарабийский район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Енбекшинский район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Алмалинский район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Бостандыкский район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Бостандыкский район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Бостандыкский район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Бостандыкский район</t>
        </r>
      </text>
    </comment>
  </commentList>
</comments>
</file>

<file path=xl/sharedStrings.xml><?xml version="1.0" encoding="utf-8"?>
<sst xmlns="http://schemas.openxmlformats.org/spreadsheetml/2006/main" count="1058" uniqueCount="420">
  <si>
    <t>ИП</t>
  </si>
  <si>
    <t>Заиров</t>
  </si>
  <si>
    <t>РНН</t>
  </si>
  <si>
    <t>ИИН/БИН</t>
  </si>
  <si>
    <t>Код органа Гос.доходов по месту</t>
  </si>
  <si>
    <t>нахождения</t>
  </si>
  <si>
    <t>жительства</t>
  </si>
  <si>
    <t>0904</t>
  </si>
  <si>
    <t>0912</t>
  </si>
  <si>
    <t>полугодие</t>
  </si>
  <si>
    <t>ТОО</t>
  </si>
  <si>
    <t>ДУВЦ Капельки Счастья</t>
  </si>
  <si>
    <t>6003</t>
  </si>
  <si>
    <t>год</t>
  </si>
  <si>
    <t>Руководитель</t>
  </si>
  <si>
    <t>телефон</t>
  </si>
  <si>
    <t>701 981 0813</t>
  </si>
  <si>
    <t>6007</t>
  </si>
  <si>
    <t>фамилия</t>
  </si>
  <si>
    <t xml:space="preserve">имя </t>
  </si>
  <si>
    <t>отчество</t>
  </si>
  <si>
    <t>Петровская</t>
  </si>
  <si>
    <t>Елена</t>
  </si>
  <si>
    <t>Владимировна</t>
  </si>
  <si>
    <t>БМ-Х Security</t>
  </si>
  <si>
    <t>600700538913</t>
  </si>
  <si>
    <t>040440015900</t>
  </si>
  <si>
    <t>Жумадилов</t>
  </si>
  <si>
    <t>Серык</t>
  </si>
  <si>
    <t>Слянович</t>
  </si>
  <si>
    <t>Регистрация НДС               Серия 60001</t>
  </si>
  <si>
    <t>номер</t>
  </si>
  <si>
    <t>дата</t>
  </si>
  <si>
    <t>0070289</t>
  </si>
  <si>
    <t>01.06.2010</t>
  </si>
  <si>
    <t>BARGOL</t>
  </si>
  <si>
    <t>061240001018</t>
  </si>
  <si>
    <t>0070186</t>
  </si>
  <si>
    <t>021140005773</t>
  </si>
  <si>
    <t>0070188</t>
  </si>
  <si>
    <t>01.05.2010</t>
  </si>
  <si>
    <t>Статус</t>
  </si>
  <si>
    <t>Наименование</t>
  </si>
  <si>
    <t>Петровская С.Г.</t>
  </si>
  <si>
    <t>650512400272</t>
  </si>
  <si>
    <t>6004</t>
  </si>
  <si>
    <t>200.00 Декларация по ИПН и СН</t>
  </si>
  <si>
    <t>700.00 Транспорт</t>
  </si>
  <si>
    <t>ПУСТОГРАФКИ</t>
  </si>
  <si>
    <t>БИН</t>
  </si>
  <si>
    <t>НУ 6007</t>
  </si>
  <si>
    <t>1 квартал</t>
  </si>
  <si>
    <t>2 квартал</t>
  </si>
  <si>
    <t>3 квартал</t>
  </si>
  <si>
    <t>4 квартал</t>
  </si>
  <si>
    <t>Дата сдачи отчета</t>
  </si>
  <si>
    <t>№ п/п</t>
  </si>
  <si>
    <t>Алматы, Алмалинский район</t>
  </si>
  <si>
    <t>Алматы,ул. Грановского, д.75</t>
  </si>
  <si>
    <t>1-СР</t>
  </si>
  <si>
    <t>год с ян-сент</t>
  </si>
  <si>
    <t>1-Т (ЗП)</t>
  </si>
  <si>
    <t>1 раз в 2 года</t>
  </si>
  <si>
    <t xml:space="preserve">1-Т по труду </t>
  </si>
  <si>
    <t>2-ТП воздух</t>
  </si>
  <si>
    <t>2-услуги (выборочно)</t>
  </si>
  <si>
    <t>100.00 Декларация по КПН</t>
  </si>
  <si>
    <t>300.00 Декларация по НДС</t>
  </si>
  <si>
    <t>1-квартал</t>
  </si>
  <si>
    <t>2-квартал</t>
  </si>
  <si>
    <t>3-квартал</t>
  </si>
  <si>
    <t>4-квартал</t>
  </si>
  <si>
    <t>3-НДС заполнялся, пр.7 начисление и 8 зачет проверю в процессе проверки</t>
  </si>
  <si>
    <t>4-870 Экология сдавалась пустографкой</t>
  </si>
  <si>
    <t>БМ-Х</t>
  </si>
  <si>
    <t>Директор</t>
  </si>
  <si>
    <t>2-с 01.07.2015 уволился Садуев М.Х -мне нужны документы</t>
  </si>
  <si>
    <t>1-зарплата за 6 мес начислялась ежемесячно по 150 000 тенге,</t>
  </si>
  <si>
    <t>1-отчеты сдаются пустографками</t>
  </si>
  <si>
    <t>2-в случае приостановления, если стат сдавать не надо, считаю, что есть смысл приостановить компанию на 5 лет</t>
  </si>
  <si>
    <t>эл.почта</t>
  </si>
  <si>
    <t>Учредители</t>
  </si>
  <si>
    <t>Садуев Хасан Хусаинович</t>
  </si>
  <si>
    <t>Статуправление</t>
  </si>
  <si>
    <t>пароль</t>
  </si>
  <si>
    <t>логин</t>
  </si>
  <si>
    <t>+7 707 966 7047</t>
  </si>
  <si>
    <t>сертификат</t>
  </si>
  <si>
    <t>мой тел.</t>
  </si>
  <si>
    <t>ОКЭД</t>
  </si>
  <si>
    <t>69101 Деятельность коллегий и юридических консультаций адвокатов</t>
  </si>
  <si>
    <t>bmhtoo@mail.ru</t>
  </si>
  <si>
    <t>021140005773bmh</t>
  </si>
  <si>
    <t xml:space="preserve">3-ШИШКАЕВ ИБРАГИМ </t>
  </si>
  <si>
    <t>Жумадилов Серык Слянович</t>
  </si>
  <si>
    <t>bmhsecurity@mail.ru</t>
  </si>
  <si>
    <t>600700538913bmh</t>
  </si>
  <si>
    <t>80101-Деятельность частных охранных служб</t>
  </si>
  <si>
    <t>Статключи</t>
  </si>
  <si>
    <t>Рабочий стол. СТАТКЛЮЧИ</t>
  </si>
  <si>
    <t>ЭЦП</t>
  </si>
  <si>
    <t>нижнюю строчку</t>
  </si>
  <si>
    <t>Э-коммерция</t>
  </si>
  <si>
    <t>1-Инвест</t>
  </si>
  <si>
    <t>4-ОС</t>
  </si>
  <si>
    <t>1С-7</t>
  </si>
  <si>
    <t>1С-8</t>
  </si>
  <si>
    <t>НУ</t>
  </si>
  <si>
    <t>Стат</t>
  </si>
  <si>
    <t>БЦК</t>
  </si>
  <si>
    <t>х</t>
  </si>
  <si>
    <t>да</t>
  </si>
  <si>
    <t>Светлана</t>
  </si>
  <si>
    <t>Геннадьевна</t>
  </si>
  <si>
    <t>F-004</t>
  </si>
  <si>
    <t>2-КС стройка</t>
  </si>
  <si>
    <t xml:space="preserve">4-ОС </t>
  </si>
  <si>
    <t>3-информ</t>
  </si>
  <si>
    <t>2-оказанные услуги</t>
  </si>
  <si>
    <t>11-состояние основных фондов</t>
  </si>
  <si>
    <t>1 ТЭБ</t>
  </si>
  <si>
    <t xml:space="preserve">6-ШИШКАЕВ ИБРАГИМ </t>
  </si>
  <si>
    <t>ИИН</t>
  </si>
  <si>
    <t>Код НУ</t>
  </si>
  <si>
    <t>Код по месту жительства</t>
  </si>
  <si>
    <t>1 полугодие</t>
  </si>
  <si>
    <t>2 полугодие</t>
  </si>
  <si>
    <t>периодичность</t>
  </si>
  <si>
    <t>по сроку</t>
  </si>
  <si>
    <t>Луя Т.А.</t>
  </si>
  <si>
    <t>Тан-Ар 888</t>
  </si>
  <si>
    <t>600 300 653 688</t>
  </si>
  <si>
    <t>160 940 029 110</t>
  </si>
  <si>
    <t>№</t>
  </si>
  <si>
    <t>п/п</t>
  </si>
  <si>
    <t>Луя</t>
  </si>
  <si>
    <t>Татьяна</t>
  </si>
  <si>
    <t>Александровна</t>
  </si>
  <si>
    <t>за 3 дня до вакансии</t>
  </si>
  <si>
    <t>Фонд занятости 1врм</t>
  </si>
  <si>
    <t>Фонд занятости 1прогноз</t>
  </si>
  <si>
    <t>квартал</t>
  </si>
  <si>
    <t>2 раза в год</t>
  </si>
  <si>
    <t>индекс 050000</t>
  </si>
  <si>
    <t>120 740 012 092</t>
  </si>
  <si>
    <t>600 800 502 795</t>
  </si>
  <si>
    <t>021 140 005 773</t>
  </si>
  <si>
    <t>НДС</t>
  </si>
  <si>
    <t>серия</t>
  </si>
  <si>
    <t>60001</t>
  </si>
  <si>
    <t>ОКЭД 69101 Деятельность коллегий и юридических консультаций адвокатов</t>
  </si>
  <si>
    <t>ОКПО 39860730</t>
  </si>
  <si>
    <t>ОКПО 56256869</t>
  </si>
  <si>
    <t>ОКЭД 96090 предоставление прочих индивидуальных услуг, не включенных в др.группировки</t>
  </si>
  <si>
    <t>снят с учета</t>
  </si>
  <si>
    <t>пуст.не сдаем</t>
  </si>
  <si>
    <t xml:space="preserve">60001 </t>
  </si>
  <si>
    <t>ОКЭД 80101 Деятельность частных охранных служб</t>
  </si>
  <si>
    <t>выборка статотчетов</t>
  </si>
  <si>
    <t>тел.375-21-32;80;99</t>
  </si>
  <si>
    <t>040 440 015 900</t>
  </si>
  <si>
    <t>600 700 538 913</t>
  </si>
  <si>
    <t>6005</t>
  </si>
  <si>
    <t>910.00 Упрощенная декларация для субъектов малого бизнеса</t>
  </si>
  <si>
    <t>870.00 Оплата за эмиссию в окружающую среду</t>
  </si>
  <si>
    <t>ОКПО 40243706</t>
  </si>
  <si>
    <t>TAM LOSTO</t>
  </si>
  <si>
    <t>1-Инвест тел.375 22 31</t>
  </si>
  <si>
    <t>годовой</t>
  </si>
  <si>
    <t>Алматы,ул. Ауэзова,15/264-4</t>
  </si>
  <si>
    <t>1194034</t>
  </si>
  <si>
    <t>ЭСФ логин</t>
  </si>
  <si>
    <t>rina88-27@mail.ru</t>
  </si>
  <si>
    <t>Алматы,ул.Ауэзова,15-4</t>
  </si>
  <si>
    <t>beno_1@mail.ru</t>
  </si>
  <si>
    <t>Садуев Асланбек Хасанович</t>
  </si>
  <si>
    <t>600 207 301 975</t>
  </si>
  <si>
    <t>780 521 402 561</t>
  </si>
  <si>
    <t>650 512 400 272</t>
  </si>
  <si>
    <t>МАДИНА</t>
  </si>
  <si>
    <t>600 429 499 083</t>
  </si>
  <si>
    <t>850 609 450 515</t>
  </si>
  <si>
    <t>ключи НК пароль</t>
  </si>
  <si>
    <t>fas0287</t>
  </si>
  <si>
    <t>0905</t>
  </si>
  <si>
    <t>УГД по Карасайскому району</t>
  </si>
  <si>
    <t>УГД по Бостандыкскому району</t>
  </si>
  <si>
    <t>3917</t>
  </si>
  <si>
    <t xml:space="preserve">ключи НК до </t>
  </si>
  <si>
    <t>Luay780521402561</t>
  </si>
  <si>
    <t>ФЕДОТОВА А.С.</t>
  </si>
  <si>
    <t>индекс 110 000</t>
  </si>
  <si>
    <t>Костанай,ул. Каирбекова,371 оф.97</t>
  </si>
  <si>
    <t>Федотова Алёна Сергеевна</t>
  </si>
  <si>
    <t>fas850609450515</t>
  </si>
  <si>
    <t>Ключи НК</t>
  </si>
  <si>
    <t>ИП ФЕДОТОВА А.С.     ОУР                                                                                     Наименование ФНО</t>
  </si>
  <si>
    <t>ОКЭД 53200 Прочая почтовая и курьерская деятельность</t>
  </si>
  <si>
    <t xml:space="preserve">ОКПО </t>
  </si>
  <si>
    <t>220.00 Декларация по КПН</t>
  </si>
  <si>
    <t>ТОО TAM LOSTO</t>
  </si>
  <si>
    <t>Аа1234</t>
  </si>
  <si>
    <t>MADINA1234ip</t>
  </si>
  <si>
    <t>Студия принтов Artefact</t>
  </si>
  <si>
    <t>123456As</t>
  </si>
  <si>
    <t>850 621 303 007</t>
  </si>
  <si>
    <t>5905</t>
  </si>
  <si>
    <t>5903</t>
  </si>
  <si>
    <t>Альфарабийский</t>
  </si>
  <si>
    <t>Енбекшинский</t>
  </si>
  <si>
    <t>Илийский </t>
  </si>
  <si>
    <t>Енбекшиказахский</t>
  </si>
  <si>
    <t>УГД по Жетысускому району</t>
  </si>
  <si>
    <t xml:space="preserve">ТОО </t>
  </si>
  <si>
    <t>Садуев</t>
  </si>
  <si>
    <t>Хасан</t>
  </si>
  <si>
    <t>Хусаинович</t>
  </si>
  <si>
    <t>не состоит</t>
  </si>
  <si>
    <t>Мадина</t>
  </si>
  <si>
    <t>611 207 301 975</t>
  </si>
  <si>
    <t>Федотова А.С.</t>
  </si>
  <si>
    <t>Федотова</t>
  </si>
  <si>
    <t>Алёна</t>
  </si>
  <si>
    <t>Сергеевна</t>
  </si>
  <si>
    <t>Валиева</t>
  </si>
  <si>
    <t>Галаветдиновна</t>
  </si>
  <si>
    <t>Жаримбетов</t>
  </si>
  <si>
    <t>Кайрат</t>
  </si>
  <si>
    <t>Махсутович</t>
  </si>
  <si>
    <t>Сроки ЭЦП</t>
  </si>
  <si>
    <t>банк</t>
  </si>
  <si>
    <t>налоговая</t>
  </si>
  <si>
    <t>нет</t>
  </si>
  <si>
    <t>03.07.2020</t>
  </si>
  <si>
    <t>16.05.2020</t>
  </si>
  <si>
    <t>28.08.2020</t>
  </si>
  <si>
    <t>23.01.2021</t>
  </si>
  <si>
    <t>19.06.2020</t>
  </si>
  <si>
    <t>Аb1234</t>
  </si>
  <si>
    <t>ААаа1234</t>
  </si>
  <si>
    <t>03.03.2020</t>
  </si>
  <si>
    <t>04.09.2020</t>
  </si>
  <si>
    <t>18.09.2020</t>
  </si>
  <si>
    <t>840 309 450 384</t>
  </si>
  <si>
    <t xml:space="preserve">1-15.05.2020;                     2-15.08.2020;                     3-15.11.2020;                     4-15.02.2021;                    </t>
  </si>
  <si>
    <t>1-10.04.2020;                     2-10.07.2020;                     3-10.10.2020;                     4-10.01.2021;                    год-12.02.2021</t>
  </si>
  <si>
    <t xml:space="preserve">1-25.04.2020;                     2-25.07.2020;                     3-25.10.2020;                     4-25.01.2021;                    </t>
  </si>
  <si>
    <t>15.02.2021</t>
  </si>
  <si>
    <t>23.02.2021</t>
  </si>
  <si>
    <t>01.03.2021</t>
  </si>
  <si>
    <t>25.03.2021</t>
  </si>
  <si>
    <t>31.03.2021</t>
  </si>
  <si>
    <t>660 723 300 354</t>
  </si>
  <si>
    <t>021 140 005 773 Тоо</t>
  </si>
  <si>
    <t>ЗАИРОВ И.Г.</t>
  </si>
  <si>
    <t>НУ 0904</t>
  </si>
  <si>
    <t>0912 по месту жительства</t>
  </si>
  <si>
    <t xml:space="preserve">индекс </t>
  </si>
  <si>
    <t>РК,Алм.обл,Енбекшиказахский р-н,с.АЗАТ, ул.Подгорная , д.11</t>
  </si>
  <si>
    <t>ИП Заиров И.Г. СНР на упрощенной декларации                                                                           Наименование ФНО</t>
  </si>
  <si>
    <t>870.00 Декларация по экологии</t>
  </si>
  <si>
    <t>900.00 Упрощенная декларация для субъектов малого бизнеса</t>
  </si>
  <si>
    <t xml:space="preserve">1-15.08.2020;                     2-15.02.2021;                    </t>
  </si>
  <si>
    <t>налоговые ключи до 03.07.2020 пароль Аа1234</t>
  </si>
  <si>
    <t>ОКЭД 49390 Прочие виды наземных пассажирских перевозок,не отнесенные к другим категориям</t>
  </si>
  <si>
    <t xml:space="preserve">Код КРП 105 </t>
  </si>
  <si>
    <t>КАТО 1968301002</t>
  </si>
  <si>
    <t>Zairov_52@mail.ru</t>
  </si>
  <si>
    <t>Zozik5210</t>
  </si>
  <si>
    <t>Zz611207301975ip</t>
  </si>
  <si>
    <t>ЛУЯ Т.А.</t>
  </si>
  <si>
    <t>НУ 6005</t>
  </si>
  <si>
    <t>УГД по Илийскому району</t>
  </si>
  <si>
    <t>РК,Алм.обл,Илийский р-н,ул.Кузнецова , д.12</t>
  </si>
  <si>
    <t>ИП ЛУЯ Т.А. СНР на упрощенной декларации                                                                           Наименование ФНО</t>
  </si>
  <si>
    <t>pkie.gov.rz продлевание ЭЦП до срока</t>
  </si>
  <si>
    <t>1ТС</t>
  </si>
  <si>
    <t>мес</t>
  </si>
  <si>
    <t>справка на 2020</t>
  </si>
  <si>
    <t>НУ 3917 и 19</t>
  </si>
  <si>
    <t>TAM LOSTO                                                                                             ОбщеУстановленныйРежим</t>
  </si>
  <si>
    <t>Тан-Ар 888                                                                 ОбщеУстановленныйРежим</t>
  </si>
  <si>
    <t>БМ-Х Security                                          ОбщеУстановленныйРежим</t>
  </si>
  <si>
    <t>ВоротаArt</t>
  </si>
  <si>
    <t>200 140 022 570</t>
  </si>
  <si>
    <t>НУ 5903</t>
  </si>
  <si>
    <t>УГД по Аль-Фарабийскому р-ну г.Шымкент</t>
  </si>
  <si>
    <t>Х09С0Т3</t>
  </si>
  <si>
    <t>РК,Туркестанская обл.,г.Шымкент,ул.Казыбек би,19</t>
  </si>
  <si>
    <t>Олешко Евгения Витальевна</t>
  </si>
  <si>
    <t>ТОО  ВоротаArt    ОУР с 29.01.2020 до 29.02.2020 СНР с 01.03.2020                                                                                    Наименование ФНО</t>
  </si>
  <si>
    <t>k.jenechka@bk.ru</t>
  </si>
  <si>
    <t>910 708 400 203</t>
  </si>
  <si>
    <t>TOO200140022570as</t>
  </si>
  <si>
    <t>4 квартал                        2 полугодие</t>
  </si>
  <si>
    <t>2 квартал                        1 полугодие</t>
  </si>
  <si>
    <t>AAaa1234</t>
  </si>
  <si>
    <t>1-ТС</t>
  </si>
  <si>
    <t>0287FAS</t>
  </si>
  <si>
    <t>скинула ликвидационную 03.01.2021</t>
  </si>
  <si>
    <t xml:space="preserve">1-15.05.2022;                     2-15.08.2022;                     3-15.11.2022;                     4-15.02.2023;                    </t>
  </si>
  <si>
    <t>месяц</t>
  </si>
  <si>
    <t>справка</t>
  </si>
  <si>
    <t>6-10</t>
  </si>
  <si>
    <t>11-14</t>
  </si>
  <si>
    <t>налоговые ключи до 05.07.2022 пароль аа1234</t>
  </si>
  <si>
    <t xml:space="preserve">1-15.08.2022;                     2-15.02.2023;                    </t>
  </si>
  <si>
    <t>1-ИП (автопассажиры)</t>
  </si>
  <si>
    <t>2-сх (зерно)</t>
  </si>
  <si>
    <t>НУ 6004</t>
  </si>
  <si>
    <t>Алматы, Бостандыкский район</t>
  </si>
  <si>
    <t>Алматинская городская Палата юридических консультантов ЭГИДА</t>
  </si>
  <si>
    <t>Алматы, пр. Сейфуллина, д. 580 оф.5</t>
  </si>
  <si>
    <t>см.регистрацию</t>
  </si>
  <si>
    <t>ОКПО</t>
  </si>
  <si>
    <t>Aa1234</t>
  </si>
  <si>
    <t xml:space="preserve">1-15.05.2023;                     2-15.08.2023;                     3-15.11.2023;                     4-15.02.2024;                    </t>
  </si>
  <si>
    <t>31.03.2024</t>
  </si>
  <si>
    <t>ЭЦП 27.08.2023 пароль Аb1234</t>
  </si>
  <si>
    <t>сдана справка 21.01.2023 года</t>
  </si>
  <si>
    <t>1-КС малые</t>
  </si>
  <si>
    <t xml:space="preserve">квартал           </t>
  </si>
  <si>
    <t>Садуев Мадинат Хасановна</t>
  </si>
  <si>
    <t>2023 год</t>
  </si>
  <si>
    <t>000112501406Tan-ar</t>
  </si>
  <si>
    <t>ЭЦП до 06.08.2023 пароль Аа1234</t>
  </si>
  <si>
    <t xml:space="preserve">20.03-10.04.2023;                     20.06-10.07.2023;                    20.09-10.10.2023;                     20.12-10.01.2024;          21.12-10.01.2024                 </t>
  </si>
  <si>
    <t>квартал- год</t>
  </si>
  <si>
    <t xml:space="preserve">1-25.04.2023;                     2-25.07.2023;                     3-25.10.2023;                     4-25.01.2024;                    </t>
  </si>
  <si>
    <t>месяц/год</t>
  </si>
  <si>
    <t>справка на месячную от 22.01.2023 года об отсутствии объекта сдачи отчетности</t>
  </si>
  <si>
    <t>ЭЦП до 09.02.2023 пароль Аlmaz1</t>
  </si>
  <si>
    <t>1 ТС</t>
  </si>
  <si>
    <t>22.01.2023 по вацап сообщила Серику</t>
  </si>
  <si>
    <t>Эгида</t>
  </si>
  <si>
    <t>181 240 022 332</t>
  </si>
  <si>
    <t>600 400 777 674</t>
  </si>
  <si>
    <t>Председатель</t>
  </si>
  <si>
    <t>ЭСФ</t>
  </si>
  <si>
    <t>palata-yristov@mail.ru</t>
  </si>
  <si>
    <t>ЭЦП до 23.01.2024 пароль Аа1234</t>
  </si>
  <si>
    <t>квартал/год</t>
  </si>
  <si>
    <t xml:space="preserve">20.03-10.04.2023;                     20.06-10.07.2023;                    20.09-10.10.2023;                     20.12-10.01.2024;             21.12-10.01.2024                 </t>
  </si>
  <si>
    <t>660723300354</t>
  </si>
  <si>
    <t>de3sw2aq1</t>
  </si>
  <si>
    <t>Enbek пароль</t>
  </si>
  <si>
    <t>Igida1234@</t>
  </si>
  <si>
    <t>Enbek логин</t>
  </si>
  <si>
    <t>ТД</t>
  </si>
  <si>
    <t>5 Пять</t>
  </si>
  <si>
    <t>регистрация на портале</t>
  </si>
  <si>
    <t xml:space="preserve"> раб.дней</t>
  </si>
  <si>
    <t>tan-ar-888@mail.ru</t>
  </si>
  <si>
    <t>АAаа!@34</t>
  </si>
  <si>
    <t>ОКЭД 49410 Деятельность грузового автомобильного транспорта</t>
  </si>
  <si>
    <t>375-21-32;80;99</t>
  </si>
  <si>
    <t>Aа1234</t>
  </si>
  <si>
    <t>техподдержка</t>
  </si>
  <si>
    <t>7-7172-55 24 49</t>
  </si>
  <si>
    <t>780521402561</t>
  </si>
  <si>
    <t>налоговые ключи до 21.06.2023 пароль Аа1234</t>
  </si>
  <si>
    <t xml:space="preserve">1-15.08.2023;                     2-15.02.2024;                    </t>
  </si>
  <si>
    <t>1 ИП Автогрузы</t>
  </si>
  <si>
    <t xml:space="preserve">1-03.04.2023;                     2-03.07.2023;                     3-03.10.2023;                     4-03.01.2024;                    </t>
  </si>
  <si>
    <t>850609450515</t>
  </si>
  <si>
    <t>ЭЦП до 12.10.2023 пароль 9652fas129</t>
  </si>
  <si>
    <t>3917-УГД по г.Костанай </t>
  </si>
  <si>
    <t xml:space="preserve">1-15.08.2023;                                     2-15.02.2024;                    </t>
  </si>
  <si>
    <t>справка на 2023</t>
  </si>
  <si>
    <t>сдана справка 08.01.2023 года</t>
  </si>
  <si>
    <t>мес/год</t>
  </si>
  <si>
    <t>25.03.2024</t>
  </si>
  <si>
    <t>1 КС</t>
  </si>
  <si>
    <t>23.02.2024</t>
  </si>
  <si>
    <t>НУ 5905</t>
  </si>
  <si>
    <t>6009 по месту жительства</t>
  </si>
  <si>
    <t>РК,Алм.обл,Медеуский р-н,г.Алматы, мкр.Самал-1, д.33, кв.64</t>
  </si>
  <si>
    <t>Жаримбетов Кайрат Махсутович</t>
  </si>
  <si>
    <t>Аа123456</t>
  </si>
  <si>
    <t>ЭЦП до 08.04.2023 пароль Аа123456</t>
  </si>
  <si>
    <t>As850621303007kairat</t>
  </si>
  <si>
    <t>налоговые ключи до 07.06.2023 пароль 123456zz</t>
  </si>
  <si>
    <t>123456zz</t>
  </si>
  <si>
    <t>ОКЭД 18120 Прочие виды печатного производства</t>
  </si>
  <si>
    <t>ИП Студия принтов Artefact   СНР на упрощенной декларации                                                                                 Наименование ФНО</t>
  </si>
  <si>
    <t>Сумма</t>
  </si>
  <si>
    <t xml:space="preserve">Поступление взносов </t>
  </si>
  <si>
    <t>Расходы начисленные в том числе:</t>
  </si>
  <si>
    <t>3.1</t>
  </si>
  <si>
    <t>3.2</t>
  </si>
  <si>
    <t>3.3</t>
  </si>
  <si>
    <t>3.4</t>
  </si>
  <si>
    <t>3.5</t>
  </si>
  <si>
    <t>3.6</t>
  </si>
  <si>
    <t>3.7</t>
  </si>
  <si>
    <t>Канцелярские товары , заправка картриджа</t>
  </si>
  <si>
    <t>Услуги банка</t>
  </si>
  <si>
    <t>3.8</t>
  </si>
  <si>
    <t xml:space="preserve">Расходы по оплате труда бухгалтеру </t>
  </si>
  <si>
    <t xml:space="preserve">Расходы по оплате труда специалисту </t>
  </si>
  <si>
    <t xml:space="preserve">Расходы по оплате труда председателю </t>
  </si>
  <si>
    <t xml:space="preserve">Налоги и отчисления </t>
  </si>
  <si>
    <t xml:space="preserve">Оплата Ассоциация ЮК </t>
  </si>
  <si>
    <t xml:space="preserve">Председатель </t>
  </si>
  <si>
    <t xml:space="preserve">Алматинской городской Палаты </t>
  </si>
  <si>
    <t>юридических консультантов «Эгида»</t>
  </si>
  <si>
    <t>подпись</t>
  </si>
  <si>
    <t>Алматинская городская Палата юридических консультантов «Эгида»</t>
  </si>
  <si>
    <t>Республика Казахстан, г.Алматы, Бостандыкский район, ул.Ауэзова, д.84 офис 302 БИН 181240022332</t>
  </si>
  <si>
    <t>ОТЧЕТ ПО ФИНАНСОВОЙ ДЕЯТЕЛЬНОСТИ ПАЛАТЫ</t>
  </si>
  <si>
    <t xml:space="preserve">Цель отчета: предоставить детальный анализ финансовых результатов, оценить </t>
  </si>
  <si>
    <t>эффективность использования ресурсов и определить перспективы развития.</t>
  </si>
  <si>
    <t xml:space="preserve">Трудовые отношения в Палате регулируются действующим законодательством РК и </t>
  </si>
  <si>
    <t>внутренними документами Палаты.</t>
  </si>
  <si>
    <t>Период отчета: 01.01.2023 по 31.12.2023 год</t>
  </si>
  <si>
    <t>Штатная численность Палаты по состоянию на 31.12.2023 год: 3 человека</t>
  </si>
  <si>
    <t xml:space="preserve">Фонд заработной платы за 2023 год: </t>
  </si>
  <si>
    <t xml:space="preserve">Наименование статьи  2023 год </t>
  </si>
  <si>
    <t>Остаток денег на счете на 31.12.2023 год</t>
  </si>
  <si>
    <t>Услуги программиста, услуги связи, семинар и 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</si>
</sst>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/m;@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3C3C3C"/>
      <name val="Arial"/>
      <family val="2"/>
      <charset val="204"/>
    </font>
    <font>
      <sz val="10"/>
      <color rgb="FF3C3C3C"/>
      <name val="Arial"/>
      <family val="2"/>
      <charset val="204"/>
    </font>
    <font>
      <b/>
      <sz val="12"/>
      <color rgb="FF3C3C3C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3C3C3C"/>
      <name val="Arial"/>
      <family val="2"/>
      <charset val="204"/>
    </font>
    <font>
      <sz val="28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5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distributed" wrapText="1"/>
    </xf>
    <xf numFmtId="49" fontId="7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 vertical="distributed" wrapText="1"/>
    </xf>
    <xf numFmtId="0" fontId="9" fillId="0" borderId="1" xfId="0" applyFont="1" applyFill="1" applyBorder="1" applyAlignment="1">
      <alignment horizontal="center" vertical="distributed" wrapText="1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/>
    <xf numFmtId="49" fontId="7" fillId="0" borderId="0" xfId="0" applyNumberFormat="1" applyFont="1" applyBorder="1"/>
    <xf numFmtId="14" fontId="9" fillId="0" borderId="1" xfId="0" applyNumberFormat="1" applyFont="1" applyFill="1" applyBorder="1" applyAlignment="1">
      <alignment horizontal="center" vertical="distributed" wrapText="1"/>
    </xf>
    <xf numFmtId="0" fontId="9" fillId="0" borderId="0" xfId="0" applyFont="1" applyFill="1"/>
    <xf numFmtId="0" fontId="7" fillId="0" borderId="0" xfId="0" applyFont="1" applyFill="1"/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/>
    <xf numFmtId="0" fontId="7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/>
    <xf numFmtId="0" fontId="12" fillId="0" borderId="0" xfId="1" applyBorder="1" applyAlignment="1" applyProtection="1"/>
    <xf numFmtId="0" fontId="13" fillId="0" borderId="11" xfId="0" applyFont="1" applyBorder="1"/>
    <xf numFmtId="0" fontId="7" fillId="0" borderId="1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0" fontId="7" fillId="0" borderId="10" xfId="0" applyFont="1" applyBorder="1"/>
    <xf numFmtId="0" fontId="7" fillId="0" borderId="8" xfId="0" applyFont="1" applyBorder="1"/>
    <xf numFmtId="0" fontId="6" fillId="0" borderId="9" xfId="0" applyFont="1" applyBorder="1"/>
    <xf numFmtId="0" fontId="6" fillId="0" borderId="1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distributed" wrapText="1"/>
    </xf>
    <xf numFmtId="49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14" fontId="8" fillId="0" borderId="1" xfId="0" applyNumberFormat="1" applyFont="1" applyFill="1" applyBorder="1" applyAlignment="1">
      <alignment horizontal="center" vertical="distributed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Fill="1" applyBorder="1"/>
    <xf numFmtId="16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distributed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distributed" wrapText="1"/>
    </xf>
    <xf numFmtId="17" fontId="8" fillId="0" borderId="1" xfId="0" applyNumberFormat="1" applyFont="1" applyBorder="1" applyAlignment="1">
      <alignment horizontal="center" vertical="distributed" wrapText="1"/>
    </xf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9" fontId="6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Border="1"/>
    <xf numFmtId="0" fontId="7" fillId="0" borderId="8" xfId="0" applyFont="1" applyFill="1" applyBorder="1"/>
    <xf numFmtId="0" fontId="7" fillId="0" borderId="12" xfId="0" applyFont="1" applyFill="1" applyBorder="1"/>
    <xf numFmtId="14" fontId="9" fillId="0" borderId="0" xfId="0" applyNumberFormat="1" applyFont="1" applyFill="1" applyAlignment="1">
      <alignment horizontal="center"/>
    </xf>
    <xf numFmtId="0" fontId="7" fillId="0" borderId="14" xfId="0" applyFont="1" applyFill="1" applyBorder="1"/>
    <xf numFmtId="0" fontId="6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1" xfId="0" applyFont="1" applyFill="1" applyBorder="1"/>
    <xf numFmtId="0" fontId="12" fillId="0" borderId="0" xfId="1" applyFill="1" applyBorder="1" applyAlignment="1" applyProtection="1"/>
    <xf numFmtId="49" fontId="7" fillId="0" borderId="0" xfId="0" applyNumberFormat="1" applyFont="1" applyFill="1" applyBorder="1"/>
    <xf numFmtId="0" fontId="13" fillId="0" borderId="11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horizontal="center"/>
    </xf>
    <xf numFmtId="0" fontId="7" fillId="0" borderId="13" xfId="0" applyFont="1" applyFill="1" applyBorder="1"/>
    <xf numFmtId="0" fontId="7" fillId="0" borderId="0" xfId="0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9" xfId="0" applyFont="1" applyFill="1" applyBorder="1"/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49" fontId="13" fillId="0" borderId="12" xfId="0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5" xfId="0" applyFont="1" applyFill="1" applyBorder="1"/>
    <xf numFmtId="0" fontId="9" fillId="0" borderId="0" xfId="0" applyFont="1" applyFill="1" applyAlignment="1">
      <alignment horizontal="left"/>
    </xf>
    <xf numFmtId="49" fontId="13" fillId="0" borderId="0" xfId="0" applyNumberFormat="1" applyFont="1" applyFill="1" applyBorder="1" applyAlignment="1"/>
    <xf numFmtId="49" fontId="4" fillId="0" borderId="1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distributed" wrapText="1"/>
    </xf>
    <xf numFmtId="49" fontId="7" fillId="0" borderId="2" xfId="0" applyNumberFormat="1" applyFont="1" applyFill="1" applyBorder="1" applyAlignment="1"/>
    <xf numFmtId="0" fontId="7" fillId="0" borderId="17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14" fontId="4" fillId="0" borderId="25" xfId="0" applyNumberFormat="1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21" xfId="0" applyNumberFormat="1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49" fontId="4" fillId="6" borderId="27" xfId="0" applyNumberFormat="1" applyFont="1" applyFill="1" applyBorder="1" applyAlignment="1">
      <alignment horizontal="center"/>
    </xf>
    <xf numFmtId="14" fontId="4" fillId="6" borderId="27" xfId="0" applyNumberFormat="1" applyFont="1" applyFill="1" applyBorder="1" applyAlignment="1">
      <alignment horizontal="center"/>
    </xf>
    <xf numFmtId="14" fontId="4" fillId="6" borderId="11" xfId="0" applyNumberFormat="1" applyFont="1" applyFill="1" applyBorder="1" applyAlignment="1">
      <alignment horizontal="center"/>
    </xf>
    <xf numFmtId="14" fontId="4" fillId="6" borderId="12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14" fontId="4" fillId="0" borderId="25" xfId="0" applyNumberFormat="1" applyFont="1" applyBorder="1" applyAlignment="1"/>
    <xf numFmtId="0" fontId="4" fillId="0" borderId="21" xfId="0" applyFont="1" applyBorder="1"/>
    <xf numFmtId="0" fontId="4" fillId="0" borderId="20" xfId="0" applyFont="1" applyBorder="1"/>
    <xf numFmtId="0" fontId="4" fillId="6" borderId="27" xfId="0" applyFont="1" applyFill="1" applyBorder="1"/>
    <xf numFmtId="49" fontId="4" fillId="6" borderId="27" xfId="0" applyNumberFormat="1" applyFont="1" applyFill="1" applyBorder="1"/>
    <xf numFmtId="0" fontId="4" fillId="0" borderId="25" xfId="0" applyFont="1" applyBorder="1"/>
    <xf numFmtId="14" fontId="4" fillId="0" borderId="26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14" fontId="4" fillId="0" borderId="29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3" fillId="0" borderId="1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49" fontId="13" fillId="0" borderId="1" xfId="0" applyNumberFormat="1" applyFont="1" applyBorder="1"/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4" fillId="0" borderId="27" xfId="0" applyFont="1" applyBorder="1"/>
    <xf numFmtId="49" fontId="4" fillId="0" borderId="0" xfId="0" applyNumberFormat="1" applyFont="1" applyBorder="1" applyAlignment="1">
      <alignment horizontal="center"/>
    </xf>
    <xf numFmtId="14" fontId="4" fillId="0" borderId="30" xfId="0" applyNumberFormat="1" applyFont="1" applyBorder="1" applyAlignment="1">
      <alignment horizontal="center"/>
    </xf>
    <xf numFmtId="0" fontId="4" fillId="0" borderId="29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31" xfId="0" applyFont="1" applyBorder="1"/>
    <xf numFmtId="0" fontId="4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14" fontId="4" fillId="0" borderId="3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0" fillId="0" borderId="7" xfId="0" applyNumberFormat="1" applyBorder="1" applyAlignment="1"/>
    <xf numFmtId="49" fontId="0" fillId="0" borderId="8" xfId="0" applyNumberFormat="1" applyFont="1" applyBorder="1" applyAlignment="1"/>
    <xf numFmtId="0" fontId="4" fillId="0" borderId="7" xfId="0" applyFont="1" applyBorder="1"/>
    <xf numFmtId="0" fontId="4" fillId="0" borderId="33" xfId="0" applyFont="1" applyBorder="1"/>
    <xf numFmtId="0" fontId="4" fillId="6" borderId="34" xfId="0" applyFont="1" applyFill="1" applyBorder="1"/>
    <xf numFmtId="0" fontId="4" fillId="6" borderId="35" xfId="0" applyFont="1" applyFill="1" applyBorder="1" applyAlignment="1">
      <alignment horizontal="center"/>
    </xf>
    <xf numFmtId="49" fontId="4" fillId="6" borderId="35" xfId="0" applyNumberFormat="1" applyFont="1" applyFill="1" applyBorder="1"/>
    <xf numFmtId="0" fontId="4" fillId="6" borderId="35" xfId="0" applyFont="1" applyFill="1" applyBorder="1"/>
    <xf numFmtId="0" fontId="4" fillId="6" borderId="36" xfId="0" applyFont="1" applyFill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/>
    <xf numFmtId="49" fontId="5" fillId="0" borderId="37" xfId="0" applyNumberFormat="1" applyFont="1" applyBorder="1" applyAlignment="1">
      <alignment horizontal="center"/>
    </xf>
    <xf numFmtId="0" fontId="18" fillId="0" borderId="0" xfId="0" applyFont="1"/>
    <xf numFmtId="49" fontId="16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33" xfId="0" applyNumberFormat="1" applyFont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49" fontId="4" fillId="6" borderId="35" xfId="0" applyNumberFormat="1" applyFont="1" applyFill="1" applyBorder="1" applyAlignment="1">
      <alignment horizontal="center"/>
    </xf>
    <xf numFmtId="14" fontId="4" fillId="6" borderId="35" xfId="0" applyNumberFormat="1" applyFont="1" applyFill="1" applyBorder="1" applyAlignment="1">
      <alignment horizontal="center"/>
    </xf>
    <xf numFmtId="14" fontId="4" fillId="6" borderId="36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distributed" wrapText="1"/>
    </xf>
    <xf numFmtId="0" fontId="20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 vertical="distributed" wrapText="1"/>
    </xf>
    <xf numFmtId="49" fontId="12" fillId="0" borderId="1" xfId="1" applyNumberFormat="1" applyBorder="1" applyAlignment="1" applyProtection="1"/>
    <xf numFmtId="0" fontId="13" fillId="0" borderId="0" xfId="0" applyFont="1" applyBorder="1"/>
    <xf numFmtId="165" fontId="21" fillId="0" borderId="1" xfId="0" applyNumberFormat="1" applyFont="1" applyBorder="1" applyAlignment="1">
      <alignment horizontal="center" vertical="distributed" wrapText="1"/>
    </xf>
    <xf numFmtId="17" fontId="10" fillId="0" borderId="1" xfId="0" applyNumberFormat="1" applyFont="1" applyBorder="1" applyAlignment="1">
      <alignment vertical="distributed" wrapText="1"/>
    </xf>
    <xf numFmtId="14" fontId="10" fillId="0" borderId="1" xfId="0" applyNumberFormat="1" applyFont="1" applyBorder="1" applyAlignment="1">
      <alignment horizontal="center" vertical="distributed" wrapText="1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4" fontId="4" fillId="0" borderId="3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distributed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8" fillId="0" borderId="0" xfId="0" applyFont="1"/>
    <xf numFmtId="49" fontId="7" fillId="0" borderId="0" xfId="0" applyNumberFormat="1" applyFont="1"/>
    <xf numFmtId="49" fontId="10" fillId="0" borderId="0" xfId="0" applyNumberFormat="1" applyFont="1" applyAlignment="1">
      <alignment horizontal="center" vertical="distributed" wrapText="1"/>
    </xf>
    <xf numFmtId="0" fontId="13" fillId="0" borderId="0" xfId="0" applyFont="1"/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 vertical="distributed" wrapText="1"/>
    </xf>
    <xf numFmtId="49" fontId="9" fillId="0" borderId="1" xfId="0" applyNumberFormat="1" applyFont="1" applyBorder="1" applyAlignment="1">
      <alignment horizontal="center" vertical="distributed" wrapText="1"/>
    </xf>
    <xf numFmtId="49" fontId="24" fillId="0" borderId="1" xfId="0" applyNumberFormat="1" applyFont="1" applyBorder="1" applyAlignment="1">
      <alignment horizontal="center" vertical="distributed" wrapText="1"/>
    </xf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distributed" wrapText="1"/>
    </xf>
    <xf numFmtId="14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distributed" wrapText="1"/>
    </xf>
    <xf numFmtId="0" fontId="10" fillId="0" borderId="0" xfId="0" applyFont="1" applyFill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distributed" wrapText="1"/>
    </xf>
    <xf numFmtId="17" fontId="10" fillId="0" borderId="1" xfId="0" applyNumberFormat="1" applyFont="1" applyFill="1" applyBorder="1" applyAlignment="1">
      <alignment vertical="distributed" wrapText="1"/>
    </xf>
    <xf numFmtId="0" fontId="7" fillId="0" borderId="6" xfId="0" applyFont="1" applyFill="1" applyBorder="1" applyAlignment="1">
      <alignment horizontal="left"/>
    </xf>
    <xf numFmtId="164" fontId="9" fillId="0" borderId="6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wrapText="1"/>
    </xf>
    <xf numFmtId="49" fontId="10" fillId="0" borderId="3" xfId="0" applyNumberFormat="1" applyFont="1" applyFill="1" applyBorder="1" applyAlignment="1">
      <alignment vertical="distributed" wrapText="1"/>
    </xf>
    <xf numFmtId="0" fontId="6" fillId="0" borderId="0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vertical="distributed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12" fillId="0" borderId="0" xfId="1" applyNumberFormat="1" applyBorder="1" applyAlignment="1" applyProtection="1">
      <alignment horizontal="left"/>
    </xf>
    <xf numFmtId="0" fontId="7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49" fontId="13" fillId="0" borderId="42" xfId="0" applyNumberFormat="1" applyFont="1" applyBorder="1" applyAlignment="1"/>
    <xf numFmtId="49" fontId="9" fillId="0" borderId="43" xfId="0" applyNumberFormat="1" applyFont="1" applyFill="1" applyBorder="1" applyAlignment="1"/>
    <xf numFmtId="49" fontId="13" fillId="0" borderId="0" xfId="0" applyNumberFormat="1" applyFont="1" applyBorder="1" applyAlignment="1"/>
    <xf numFmtId="49" fontId="9" fillId="0" borderId="0" xfId="0" applyNumberFormat="1" applyFont="1" applyFill="1" applyBorder="1" applyAlignment="1"/>
    <xf numFmtId="49" fontId="11" fillId="0" borderId="18" xfId="0" applyNumberFormat="1" applyFont="1" applyBorder="1" applyAlignment="1">
      <alignment horizontal="center"/>
    </xf>
    <xf numFmtId="49" fontId="12" fillId="0" borderId="20" xfId="1" applyNumberFormat="1" applyBorder="1" applyAlignment="1" applyProtection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2" fillId="0" borderId="18" xfId="1" applyNumberFormat="1" applyBorder="1" applyAlignment="1" applyProtection="1">
      <alignment horizontal="center"/>
    </xf>
    <xf numFmtId="0" fontId="10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9" fillId="4" borderId="0" xfId="0" applyNumberFormat="1" applyFont="1" applyFill="1" applyBorder="1" applyAlignment="1">
      <alignment horizontal="center"/>
    </xf>
    <xf numFmtId="14" fontId="10" fillId="0" borderId="3" xfId="0" applyNumberFormat="1" applyFont="1" applyBorder="1" applyAlignment="1">
      <alignment vertical="distributed" wrapText="1"/>
    </xf>
    <xf numFmtId="0" fontId="6" fillId="0" borderId="6" xfId="0" applyFont="1" applyBorder="1" applyAlignment="1">
      <alignment horizontal="center" vertical="distributed" wrapText="1"/>
    </xf>
    <xf numFmtId="0" fontId="7" fillId="0" borderId="48" xfId="0" applyFont="1" applyBorder="1"/>
    <xf numFmtId="0" fontId="7" fillId="0" borderId="46" xfId="0" applyFont="1" applyBorder="1"/>
    <xf numFmtId="0" fontId="7" fillId="0" borderId="49" xfId="0" applyFont="1" applyBorder="1"/>
    <xf numFmtId="0" fontId="8" fillId="0" borderId="52" xfId="0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right"/>
    </xf>
    <xf numFmtId="49" fontId="7" fillId="0" borderId="41" xfId="0" applyNumberFormat="1" applyFont="1" applyBorder="1" applyAlignment="1"/>
    <xf numFmtId="0" fontId="8" fillId="0" borderId="41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10" fillId="0" borderId="28" xfId="0" applyNumberFormat="1" applyFont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49" fontId="9" fillId="0" borderId="41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 vertical="distributed" wrapText="1"/>
    </xf>
    <xf numFmtId="14" fontId="9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 vertical="distributed" wrapText="1"/>
    </xf>
    <xf numFmtId="0" fontId="25" fillId="0" borderId="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/>
    <xf numFmtId="16" fontId="26" fillId="0" borderId="1" xfId="0" applyNumberFormat="1" applyFont="1" applyFill="1" applyBorder="1"/>
    <xf numFmtId="3" fontId="26" fillId="0" borderId="0" xfId="0" applyNumberFormat="1" applyFont="1" applyFill="1"/>
    <xf numFmtId="0" fontId="25" fillId="0" borderId="0" xfId="0" applyFont="1"/>
    <xf numFmtId="0" fontId="26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center"/>
    </xf>
    <xf numFmtId="49" fontId="26" fillId="0" borderId="0" xfId="0" applyNumberFormat="1" applyFont="1" applyFill="1" applyAlignment="1">
      <alignment horizontal="center"/>
    </xf>
    <xf numFmtId="3" fontId="26" fillId="0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/>
    <xf numFmtId="0" fontId="26" fillId="0" borderId="0" xfId="0" applyFont="1"/>
    <xf numFmtId="0" fontId="26" fillId="0" borderId="1" xfId="0" applyFont="1" applyBorder="1"/>
    <xf numFmtId="3" fontId="25" fillId="0" borderId="1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3" fontId="26" fillId="0" borderId="5" xfId="0" applyNumberFormat="1" applyFont="1" applyFill="1" applyBorder="1"/>
    <xf numFmtId="3" fontId="28" fillId="0" borderId="0" xfId="0" applyNumberFormat="1" applyFont="1" applyFill="1" applyAlignment="1">
      <alignment horizontal="center"/>
    </xf>
    <xf numFmtId="0" fontId="26" fillId="0" borderId="0" xfId="0" applyFont="1" applyAlignment="1">
      <alignment vertical="center"/>
    </xf>
    <xf numFmtId="3" fontId="25" fillId="0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center" vertical="distributed" wrapText="1"/>
    </xf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distributed" wrapText="1"/>
    </xf>
    <xf numFmtId="49" fontId="9" fillId="0" borderId="4" xfId="0" applyNumberFormat="1" applyFont="1" applyFill="1" applyBorder="1" applyAlignment="1">
      <alignment horizontal="center" vertical="distributed" wrapText="1"/>
    </xf>
    <xf numFmtId="49" fontId="9" fillId="0" borderId="3" xfId="0" applyNumberFormat="1" applyFont="1" applyFill="1" applyBorder="1" applyAlignment="1">
      <alignment horizontal="center" vertical="distributed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10" fillId="0" borderId="2" xfId="0" applyNumberFormat="1" applyFont="1" applyFill="1" applyBorder="1" applyAlignment="1">
      <alignment horizontal="center" vertical="distributed" wrapText="1"/>
    </xf>
    <xf numFmtId="49" fontId="10" fillId="0" borderId="4" xfId="0" applyNumberFormat="1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distributed" wrapText="1"/>
    </xf>
    <xf numFmtId="17" fontId="6" fillId="0" borderId="1" xfId="0" applyNumberFormat="1" applyFont="1" applyFill="1" applyBorder="1" applyAlignment="1">
      <alignment horizontal="center" vertical="center"/>
    </xf>
    <xf numFmtId="17" fontId="10" fillId="0" borderId="2" xfId="0" applyNumberFormat="1" applyFont="1" applyFill="1" applyBorder="1" applyAlignment="1">
      <alignment horizontal="center" vertical="distributed" wrapText="1"/>
    </xf>
    <xf numFmtId="17" fontId="10" fillId="0" borderId="4" xfId="0" applyNumberFormat="1" applyFont="1" applyFill="1" applyBorder="1" applyAlignment="1">
      <alignment horizontal="center" vertical="distributed" wrapText="1"/>
    </xf>
    <xf numFmtId="17" fontId="10" fillId="0" borderId="3" xfId="0" applyNumberFormat="1" applyFont="1" applyFill="1" applyBorder="1" applyAlignment="1">
      <alignment horizontal="center" vertical="distributed" wrapText="1"/>
    </xf>
    <xf numFmtId="49" fontId="13" fillId="0" borderId="38" xfId="0" applyNumberFormat="1" applyFont="1" applyFill="1" applyBorder="1" applyAlignment="1">
      <alignment horizontal="left"/>
    </xf>
    <xf numFmtId="49" fontId="13" fillId="0" borderId="39" xfId="0" applyNumberFormat="1" applyFont="1" applyFill="1" applyBorder="1" applyAlignment="1">
      <alignment horizontal="left"/>
    </xf>
    <xf numFmtId="49" fontId="13" fillId="0" borderId="22" xfId="0" applyNumberFormat="1" applyFont="1" applyFill="1" applyBorder="1" applyAlignment="1">
      <alignment horizontal="left"/>
    </xf>
    <xf numFmtId="49" fontId="13" fillId="0" borderId="23" xfId="0" applyNumberFormat="1" applyFont="1" applyFill="1" applyBorder="1" applyAlignment="1">
      <alignment horizontal="left"/>
    </xf>
    <xf numFmtId="49" fontId="12" fillId="0" borderId="41" xfId="1" applyNumberFormat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distributed" wrapText="1"/>
    </xf>
    <xf numFmtId="0" fontId="10" fillId="0" borderId="5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distributed" wrapText="1"/>
    </xf>
    <xf numFmtId="0" fontId="6" fillId="0" borderId="3" xfId="0" applyFont="1" applyBorder="1" applyAlignment="1">
      <alignment horizontal="center" vertical="distributed" wrapText="1"/>
    </xf>
    <xf numFmtId="14" fontId="5" fillId="5" borderId="2" xfId="0" applyNumberFormat="1" applyFont="1" applyFill="1" applyBorder="1" applyAlignment="1">
      <alignment horizontal="center" vertical="distributed" wrapText="1"/>
    </xf>
    <xf numFmtId="14" fontId="5" fillId="5" borderId="3" xfId="0" applyNumberFormat="1" applyFont="1" applyFill="1" applyBorder="1" applyAlignment="1">
      <alignment horizontal="center" vertical="distributed" wrapText="1"/>
    </xf>
    <xf numFmtId="0" fontId="5" fillId="5" borderId="2" xfId="0" applyFont="1" applyFill="1" applyBorder="1" applyAlignment="1">
      <alignment horizontal="center" vertical="distributed" wrapText="1"/>
    </xf>
    <xf numFmtId="0" fontId="5" fillId="5" borderId="4" xfId="0" applyFont="1" applyFill="1" applyBorder="1" applyAlignment="1">
      <alignment horizontal="center" vertical="distributed" wrapText="1"/>
    </xf>
    <xf numFmtId="0" fontId="5" fillId="5" borderId="3" xfId="0" applyFont="1" applyFill="1" applyBorder="1" applyAlignment="1">
      <alignment horizontal="center" vertical="distributed" wrapText="1"/>
    </xf>
    <xf numFmtId="49" fontId="0" fillId="0" borderId="1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22" xfId="0" applyFont="1" applyBorder="1" applyAlignment="1">
      <alignment horizontal="center" vertical="distributed" wrapText="1"/>
    </xf>
    <xf numFmtId="0" fontId="4" fillId="0" borderId="40" xfId="0" applyFont="1" applyBorder="1" applyAlignment="1">
      <alignment horizontal="center" vertical="distributed" wrapText="1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7" fontId="10" fillId="0" borderId="2" xfId="0" applyNumberFormat="1" applyFont="1" applyBorder="1" applyAlignment="1">
      <alignment horizontal="center" vertical="distributed" wrapText="1"/>
    </xf>
    <xf numFmtId="17" fontId="10" fillId="0" borderId="4" xfId="0" applyNumberFormat="1" applyFont="1" applyBorder="1" applyAlignment="1">
      <alignment horizontal="center" vertical="distributed" wrapText="1"/>
    </xf>
    <xf numFmtId="17" fontId="10" fillId="0" borderId="3" xfId="0" applyNumberFormat="1" applyFont="1" applyBorder="1" applyAlignment="1">
      <alignment horizontal="center" vertical="distributed" wrapText="1"/>
    </xf>
    <xf numFmtId="0" fontId="6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4" fontId="10" fillId="0" borderId="2" xfId="0" applyNumberFormat="1" applyFont="1" applyBorder="1" applyAlignment="1">
      <alignment horizontal="center" vertical="distributed" wrapText="1"/>
    </xf>
    <xf numFmtId="14" fontId="10" fillId="0" borderId="4" xfId="0" applyNumberFormat="1" applyFont="1" applyBorder="1" applyAlignment="1">
      <alignment horizontal="center" vertical="distributed" wrapText="1"/>
    </xf>
    <xf numFmtId="0" fontId="6" fillId="0" borderId="6" xfId="0" applyFont="1" applyBorder="1" applyAlignment="1">
      <alignment horizontal="center" vertical="distributed" wrapText="1"/>
    </xf>
    <xf numFmtId="17" fontId="6" fillId="0" borderId="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&#1040;A&#1072;&#1072;!@34" TargetMode="External"/><Relationship Id="rId2" Type="http://schemas.openxmlformats.org/officeDocument/2006/relationships/hyperlink" Target="mailto:rina88-27@mail.ru" TargetMode="External"/><Relationship Id="rId1" Type="http://schemas.openxmlformats.org/officeDocument/2006/relationships/hyperlink" Target="mailto:bmhtoo@mail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n-ar-888@mail.ru" TargetMode="External"/><Relationship Id="rId2" Type="http://schemas.openxmlformats.org/officeDocument/2006/relationships/hyperlink" Target="mailto:&#1040;A&#1072;&#1072;!@34" TargetMode="External"/><Relationship Id="rId1" Type="http://schemas.openxmlformats.org/officeDocument/2006/relationships/hyperlink" Target="mailto:beno_1@mail.ru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gida1234@" TargetMode="External"/><Relationship Id="rId1" Type="http://schemas.openxmlformats.org/officeDocument/2006/relationships/hyperlink" Target="mailto:palata-yristov@mail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mhsecurity@mail.ru" TargetMode="External"/><Relationship Id="rId1" Type="http://schemas.openxmlformats.org/officeDocument/2006/relationships/hyperlink" Target="mailto:bmhsecurity@mail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ina88-27@mail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.jenechka@bk.ru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workbookViewId="0">
      <selection activeCell="G9" sqref="G9"/>
    </sheetView>
  </sheetViews>
  <sheetFormatPr defaultRowHeight="14.6" x14ac:dyDescent="0.4"/>
  <cols>
    <col min="3" max="3" width="26.84375" customWidth="1"/>
    <col min="4" max="4" width="17.07421875" customWidth="1"/>
    <col min="5" max="5" width="12.4609375" customWidth="1"/>
    <col min="6" max="11" width="11.53515625" customWidth="1"/>
    <col min="12" max="12" width="14.69140625" customWidth="1"/>
    <col min="13" max="13" width="11.4609375" customWidth="1"/>
    <col min="14" max="14" width="16.69140625" customWidth="1"/>
    <col min="15" max="15" width="17.84375" hidden="1" customWidth="1"/>
    <col min="16" max="16" width="19.84375" customWidth="1"/>
    <col min="17" max="17" width="11.3046875" bestFit="1" customWidth="1"/>
  </cols>
  <sheetData>
    <row r="1" spans="1:21" s="1" customFormat="1" ht="45.75" customHeight="1" x14ac:dyDescent="0.4">
      <c r="A1" s="3" t="s">
        <v>133</v>
      </c>
      <c r="B1" s="3" t="s">
        <v>41</v>
      </c>
      <c r="C1" s="3" t="s">
        <v>42</v>
      </c>
      <c r="D1" s="3" t="s">
        <v>3</v>
      </c>
      <c r="E1" s="371" t="s">
        <v>4</v>
      </c>
      <c r="F1" s="371"/>
      <c r="G1" s="369" t="s">
        <v>229</v>
      </c>
      <c r="H1" s="370"/>
      <c r="I1" s="227"/>
      <c r="J1" s="369" t="s">
        <v>30</v>
      </c>
      <c r="K1" s="370"/>
      <c r="L1" s="372" t="s">
        <v>14</v>
      </c>
      <c r="M1" s="373"/>
      <c r="N1" s="373"/>
      <c r="O1" s="373"/>
      <c r="P1" s="374"/>
      <c r="Q1" s="3" t="s">
        <v>105</v>
      </c>
      <c r="R1" s="3" t="s">
        <v>106</v>
      </c>
      <c r="S1" s="3" t="s">
        <v>107</v>
      </c>
      <c r="T1" s="3" t="s">
        <v>108</v>
      </c>
      <c r="U1" s="3" t="s">
        <v>109</v>
      </c>
    </row>
    <row r="2" spans="1:21" s="1" customFormat="1" x14ac:dyDescent="0.4">
      <c r="A2" s="3" t="s">
        <v>134</v>
      </c>
      <c r="B2" s="3"/>
      <c r="C2" s="8"/>
      <c r="D2" s="3"/>
      <c r="E2" s="3" t="s">
        <v>5</v>
      </c>
      <c r="F2" s="3" t="s">
        <v>6</v>
      </c>
      <c r="G2" s="187" t="s">
        <v>230</v>
      </c>
      <c r="H2" s="187" t="s">
        <v>231</v>
      </c>
      <c r="I2" s="187" t="s">
        <v>84</v>
      </c>
      <c r="J2" s="3" t="s">
        <v>31</v>
      </c>
      <c r="K2" s="3" t="s">
        <v>32</v>
      </c>
      <c r="L2" s="3" t="s">
        <v>18</v>
      </c>
      <c r="M2" s="3" t="s">
        <v>19</v>
      </c>
      <c r="N2" s="3" t="s">
        <v>20</v>
      </c>
      <c r="O2" s="3" t="s">
        <v>80</v>
      </c>
      <c r="P2" s="3" t="s">
        <v>15</v>
      </c>
      <c r="Q2" s="3"/>
      <c r="R2" s="3"/>
      <c r="S2" s="3"/>
      <c r="T2" s="3"/>
      <c r="U2" s="3"/>
    </row>
    <row r="3" spans="1:21" s="2" customFormat="1" ht="15.9" x14ac:dyDescent="0.45">
      <c r="A3" s="4">
        <v>1</v>
      </c>
      <c r="B3" s="4" t="s">
        <v>10</v>
      </c>
      <c r="C3" s="49" t="s">
        <v>11</v>
      </c>
      <c r="D3" s="5" t="s">
        <v>144</v>
      </c>
      <c r="E3" s="5" t="s">
        <v>12</v>
      </c>
      <c r="F3" s="5" t="s">
        <v>12</v>
      </c>
      <c r="G3" s="225"/>
      <c r="H3" s="225" t="s">
        <v>242</v>
      </c>
      <c r="I3" s="225" t="s">
        <v>201</v>
      </c>
      <c r="J3" s="367" t="s">
        <v>217</v>
      </c>
      <c r="K3" s="368"/>
      <c r="L3" s="11" t="s">
        <v>21</v>
      </c>
      <c r="M3" s="11" t="s">
        <v>22</v>
      </c>
      <c r="N3" s="11" t="s">
        <v>23</v>
      </c>
      <c r="O3" s="11"/>
      <c r="P3" s="5" t="s">
        <v>16</v>
      </c>
      <c r="Q3" s="4" t="s">
        <v>110</v>
      </c>
      <c r="R3" s="4" t="s">
        <v>111</v>
      </c>
      <c r="S3" s="4"/>
      <c r="T3" s="4"/>
      <c r="U3" s="4"/>
    </row>
    <row r="4" spans="1:21" s="2" customFormat="1" ht="15.9" x14ac:dyDescent="0.45">
      <c r="A4" s="4">
        <f>1+A3</f>
        <v>2</v>
      </c>
      <c r="B4" s="4" t="s">
        <v>213</v>
      </c>
      <c r="C4" s="49" t="s">
        <v>166</v>
      </c>
      <c r="D4" s="5" t="s">
        <v>146</v>
      </c>
      <c r="E4" s="5" t="s">
        <v>17</v>
      </c>
      <c r="F4" s="5" t="s">
        <v>17</v>
      </c>
      <c r="G4" s="5"/>
      <c r="H4" s="5" t="s">
        <v>237</v>
      </c>
      <c r="I4" s="5" t="s">
        <v>238</v>
      </c>
      <c r="J4" s="5" t="s">
        <v>39</v>
      </c>
      <c r="K4" s="5" t="s">
        <v>40</v>
      </c>
      <c r="L4" s="11" t="s">
        <v>214</v>
      </c>
      <c r="M4" s="11" t="s">
        <v>215</v>
      </c>
      <c r="N4" s="11" t="s">
        <v>216</v>
      </c>
      <c r="O4" s="11"/>
      <c r="P4" s="5"/>
      <c r="Q4" s="4"/>
      <c r="R4" s="4"/>
      <c r="S4" s="4"/>
      <c r="T4" s="4"/>
      <c r="U4" s="4"/>
    </row>
    <row r="5" spans="1:21" s="2" customFormat="1" ht="15.9" x14ac:dyDescent="0.45">
      <c r="A5" s="4">
        <f t="shared" ref="A5:A10" si="0">1+A4</f>
        <v>3</v>
      </c>
      <c r="B5" s="4" t="s">
        <v>10</v>
      </c>
      <c r="C5" s="9" t="s">
        <v>130</v>
      </c>
      <c r="D5" s="5" t="s">
        <v>132</v>
      </c>
      <c r="E5" s="5" t="s">
        <v>17</v>
      </c>
      <c r="F5" s="5" t="s">
        <v>17</v>
      </c>
      <c r="G5" s="225"/>
      <c r="H5" s="225" t="s">
        <v>241</v>
      </c>
      <c r="I5" s="225" t="s">
        <v>201</v>
      </c>
      <c r="J5" s="367" t="s">
        <v>217</v>
      </c>
      <c r="K5" s="368"/>
      <c r="L5" s="11" t="s">
        <v>214</v>
      </c>
      <c r="M5" s="11" t="s">
        <v>215</v>
      </c>
      <c r="N5" s="11" t="s">
        <v>216</v>
      </c>
      <c r="O5" s="11"/>
      <c r="P5" s="5"/>
      <c r="Q5" s="4"/>
      <c r="R5" s="4"/>
      <c r="S5" s="4"/>
      <c r="T5" s="4"/>
      <c r="U5" s="4"/>
    </row>
    <row r="6" spans="1:21" s="2" customFormat="1" ht="15.9" x14ac:dyDescent="0.45">
      <c r="A6" s="4">
        <f t="shared" si="0"/>
        <v>4</v>
      </c>
      <c r="B6" s="4" t="s">
        <v>0</v>
      </c>
      <c r="C6" s="49" t="s">
        <v>220</v>
      </c>
      <c r="D6" s="190" t="s">
        <v>181</v>
      </c>
      <c r="E6" s="5" t="s">
        <v>187</v>
      </c>
      <c r="F6" s="5" t="s">
        <v>187</v>
      </c>
      <c r="G6" s="225"/>
      <c r="H6" s="225" t="s">
        <v>240</v>
      </c>
      <c r="I6" s="225" t="s">
        <v>183</v>
      </c>
      <c r="J6" s="367" t="s">
        <v>217</v>
      </c>
      <c r="K6" s="368"/>
      <c r="L6" s="11" t="s">
        <v>221</v>
      </c>
      <c r="M6" s="11" t="s">
        <v>222</v>
      </c>
      <c r="N6" s="11" t="s">
        <v>223</v>
      </c>
      <c r="O6" s="11"/>
      <c r="P6" s="5"/>
      <c r="Q6" s="4"/>
      <c r="R6" s="4"/>
      <c r="S6" s="4"/>
      <c r="T6" s="4"/>
      <c r="U6" s="4"/>
    </row>
    <row r="7" spans="1:21" s="2" customFormat="1" ht="16.3" thickBot="1" x14ac:dyDescent="0.5">
      <c r="A7" s="4">
        <f t="shared" si="0"/>
        <v>5</v>
      </c>
      <c r="B7" s="4" t="s">
        <v>0</v>
      </c>
      <c r="C7" s="9" t="s">
        <v>1</v>
      </c>
      <c r="D7" s="5" t="s">
        <v>219</v>
      </c>
      <c r="E7" s="5" t="s">
        <v>7</v>
      </c>
      <c r="F7" s="5" t="s">
        <v>8</v>
      </c>
      <c r="G7" s="225" t="s">
        <v>232</v>
      </c>
      <c r="H7" s="225" t="s">
        <v>233</v>
      </c>
      <c r="I7" s="225" t="s">
        <v>201</v>
      </c>
      <c r="J7" s="367" t="s">
        <v>217</v>
      </c>
      <c r="K7" s="368"/>
      <c r="L7" s="11" t="s">
        <v>1</v>
      </c>
      <c r="M7" s="5"/>
      <c r="N7" s="5"/>
      <c r="O7" s="5"/>
      <c r="P7" s="5"/>
      <c r="Q7" s="4"/>
      <c r="R7" s="4"/>
      <c r="S7" s="4"/>
      <c r="T7" s="4"/>
      <c r="U7" s="4"/>
    </row>
    <row r="8" spans="1:21" s="2" customFormat="1" ht="16.3" thickBot="1" x14ac:dyDescent="0.5">
      <c r="A8" s="4">
        <f t="shared" si="0"/>
        <v>6</v>
      </c>
      <c r="B8" s="4" t="s">
        <v>0</v>
      </c>
      <c r="C8" s="9" t="s">
        <v>129</v>
      </c>
      <c r="D8" s="154" t="s">
        <v>177</v>
      </c>
      <c r="E8" s="5" t="s">
        <v>162</v>
      </c>
      <c r="F8" s="5" t="s">
        <v>162</v>
      </c>
      <c r="G8" s="225" t="s">
        <v>232</v>
      </c>
      <c r="H8" s="225" t="s">
        <v>234</v>
      </c>
      <c r="I8" s="225" t="s">
        <v>201</v>
      </c>
      <c r="J8" s="367" t="s">
        <v>217</v>
      </c>
      <c r="K8" s="368"/>
      <c r="L8" s="11" t="s">
        <v>135</v>
      </c>
      <c r="M8" s="11" t="s">
        <v>136</v>
      </c>
      <c r="N8" s="11" t="s">
        <v>137</v>
      </c>
      <c r="O8" s="11"/>
      <c r="P8" s="5"/>
      <c r="Q8" s="4"/>
      <c r="R8" s="4"/>
      <c r="S8" s="4"/>
      <c r="T8" s="4"/>
      <c r="U8" s="4"/>
    </row>
    <row r="9" spans="1:21" s="2" customFormat="1" ht="16.3" thickBot="1" x14ac:dyDescent="0.5">
      <c r="A9" s="4">
        <f t="shared" si="0"/>
        <v>7</v>
      </c>
      <c r="B9" s="4" t="s">
        <v>0</v>
      </c>
      <c r="C9" s="49" t="s">
        <v>218</v>
      </c>
      <c r="D9" s="154" t="s">
        <v>180</v>
      </c>
      <c r="E9" s="5" t="s">
        <v>184</v>
      </c>
      <c r="F9" s="5" t="s">
        <v>184</v>
      </c>
      <c r="G9" s="225" t="s">
        <v>232</v>
      </c>
      <c r="H9" s="225" t="s">
        <v>235</v>
      </c>
      <c r="I9" s="225" t="s">
        <v>239</v>
      </c>
      <c r="J9" s="367" t="s">
        <v>217</v>
      </c>
      <c r="K9" s="368"/>
      <c r="L9" s="11" t="s">
        <v>224</v>
      </c>
      <c r="M9" s="11" t="s">
        <v>218</v>
      </c>
      <c r="N9" s="11" t="s">
        <v>225</v>
      </c>
      <c r="O9" s="11"/>
      <c r="P9" s="5"/>
      <c r="Q9" s="4"/>
      <c r="R9" s="4"/>
      <c r="S9" s="4"/>
      <c r="T9" s="4"/>
      <c r="U9" s="4"/>
    </row>
    <row r="10" spans="1:21" s="2" customFormat="1" ht="15.9" x14ac:dyDescent="0.45">
      <c r="A10" s="4">
        <f t="shared" si="0"/>
        <v>8</v>
      </c>
      <c r="B10" s="4" t="s">
        <v>0</v>
      </c>
      <c r="C10" s="153" t="s">
        <v>203</v>
      </c>
      <c r="D10" s="154" t="s">
        <v>205</v>
      </c>
      <c r="E10" s="154" t="s">
        <v>207</v>
      </c>
      <c r="F10" s="154" t="s">
        <v>206</v>
      </c>
      <c r="G10" s="226"/>
      <c r="H10" s="226" t="s">
        <v>236</v>
      </c>
      <c r="I10" s="226" t="s">
        <v>204</v>
      </c>
      <c r="J10" s="367" t="s">
        <v>217</v>
      </c>
      <c r="K10" s="368"/>
      <c r="L10" s="11" t="s">
        <v>226</v>
      </c>
      <c r="M10" s="11" t="s">
        <v>227</v>
      </c>
      <c r="N10" s="11" t="s">
        <v>228</v>
      </c>
      <c r="O10" s="11"/>
      <c r="P10" s="5"/>
      <c r="Q10" s="4"/>
      <c r="R10" s="4"/>
      <c r="S10" s="4"/>
      <c r="T10" s="4"/>
      <c r="U10" s="4"/>
    </row>
    <row r="11" spans="1:21" s="2" customFormat="1" ht="15.9" x14ac:dyDescent="0.45">
      <c r="A11" s="4"/>
      <c r="B11" s="4"/>
      <c r="C11" s="9"/>
      <c r="D11" s="5"/>
      <c r="E11" s="5"/>
      <c r="F11" s="5"/>
      <c r="G11" s="5"/>
      <c r="H11" s="5"/>
      <c r="I11" s="5"/>
      <c r="J11" s="5"/>
      <c r="K11" s="5"/>
      <c r="L11" s="11"/>
      <c r="M11" s="11"/>
      <c r="N11" s="11"/>
      <c r="O11" s="11"/>
      <c r="P11" s="5"/>
      <c r="Q11" s="4"/>
      <c r="R11" s="4"/>
      <c r="S11" s="4"/>
      <c r="T11" s="4"/>
      <c r="U11" s="4"/>
    </row>
    <row r="12" spans="1:21" s="2" customFormat="1" ht="15.9" x14ac:dyDescent="0.45">
      <c r="A12" s="4"/>
      <c r="B12" s="4"/>
      <c r="C12" s="9"/>
      <c r="D12" s="5"/>
      <c r="E12" s="5"/>
      <c r="F12" s="5"/>
      <c r="G12" s="5"/>
      <c r="H12" s="5"/>
      <c r="I12" s="5"/>
      <c r="J12" s="12"/>
      <c r="K12" s="12"/>
      <c r="L12" s="11"/>
      <c r="M12" s="5"/>
      <c r="N12" s="5"/>
      <c r="O12" s="5"/>
      <c r="P12" s="5"/>
      <c r="Q12" s="4"/>
      <c r="R12" s="4"/>
      <c r="S12" s="4"/>
      <c r="T12" s="4"/>
      <c r="U12" s="4"/>
    </row>
    <row r="13" spans="1:21" s="2" customFormat="1" ht="15.9" x14ac:dyDescent="0.45">
      <c r="A13" s="4"/>
      <c r="B13" s="4"/>
      <c r="C13" s="9"/>
      <c r="D13" s="5"/>
      <c r="E13" s="5"/>
      <c r="F13" s="5"/>
      <c r="G13" s="5"/>
      <c r="H13" s="5"/>
      <c r="I13" s="5"/>
      <c r="J13" s="12"/>
      <c r="K13" s="12"/>
      <c r="L13" s="11"/>
      <c r="M13" s="11"/>
      <c r="N13" s="11"/>
      <c r="O13" s="11"/>
      <c r="P13" s="5"/>
      <c r="Q13" s="4"/>
      <c r="R13" s="4"/>
      <c r="S13" s="4"/>
      <c r="T13" s="4"/>
      <c r="U13" s="4"/>
    </row>
    <row r="14" spans="1:21" s="2" customFormat="1" ht="15.9" x14ac:dyDescent="0.45">
      <c r="A14" s="4"/>
      <c r="B14" s="4"/>
      <c r="C14" s="9"/>
      <c r="D14" s="5"/>
      <c r="E14" s="5"/>
      <c r="F14" s="5"/>
      <c r="G14" s="5"/>
      <c r="H14" s="5"/>
      <c r="I14" s="5"/>
      <c r="J14" s="12"/>
      <c r="K14" s="12"/>
      <c r="L14" s="11"/>
      <c r="M14" s="11"/>
      <c r="N14" s="11"/>
      <c r="O14" s="11"/>
      <c r="P14" s="5"/>
      <c r="Q14" s="4"/>
      <c r="R14" s="4"/>
      <c r="S14" s="4"/>
      <c r="T14" s="4"/>
      <c r="U14" s="4"/>
    </row>
    <row r="15" spans="1:21" s="2" customFormat="1" ht="15.9" x14ac:dyDescent="0.45">
      <c r="A15" s="16"/>
      <c r="B15" s="16"/>
      <c r="C15" s="13" t="s">
        <v>48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P15" s="14"/>
      <c r="Q15" s="16"/>
      <c r="R15" s="16"/>
      <c r="S15" s="16"/>
      <c r="T15" s="16"/>
      <c r="U15" s="16"/>
    </row>
    <row r="16" spans="1:21" s="2" customFormat="1" ht="15.9" x14ac:dyDescent="0.45">
      <c r="A16" s="4">
        <v>1</v>
      </c>
      <c r="B16" s="4" t="s">
        <v>10</v>
      </c>
      <c r="C16" s="49" t="s">
        <v>24</v>
      </c>
      <c r="D16" s="5" t="s">
        <v>26</v>
      </c>
      <c r="E16" s="5" t="s">
        <v>17</v>
      </c>
      <c r="F16" s="5" t="s">
        <v>17</v>
      </c>
      <c r="G16" s="225"/>
      <c r="H16" s="225"/>
      <c r="I16" s="225"/>
      <c r="J16" s="367" t="s">
        <v>217</v>
      </c>
      <c r="K16" s="368"/>
      <c r="L16" s="11" t="s">
        <v>27</v>
      </c>
      <c r="M16" s="11" t="s">
        <v>28</v>
      </c>
      <c r="N16" s="11" t="s">
        <v>29</v>
      </c>
      <c r="O16" s="11"/>
      <c r="P16" s="5"/>
      <c r="Q16" s="4"/>
      <c r="R16" s="4"/>
      <c r="S16" s="4"/>
      <c r="T16" s="4"/>
      <c r="U16" s="4"/>
    </row>
    <row r="17" spans="1:21" s="2" customFormat="1" ht="15.9" x14ac:dyDescent="0.45">
      <c r="A17" s="4">
        <f>1+A16</f>
        <v>2</v>
      </c>
      <c r="B17" s="4" t="s">
        <v>10</v>
      </c>
      <c r="C17" s="49" t="s">
        <v>35</v>
      </c>
      <c r="D17" s="5" t="s">
        <v>36</v>
      </c>
      <c r="E17" s="5" t="s">
        <v>17</v>
      </c>
      <c r="F17" s="5" t="s">
        <v>17</v>
      </c>
      <c r="G17" s="5"/>
      <c r="H17" s="5"/>
      <c r="I17" s="5"/>
      <c r="J17" s="5" t="s">
        <v>37</v>
      </c>
      <c r="K17" s="5" t="s">
        <v>34</v>
      </c>
      <c r="L17" s="11" t="s">
        <v>27</v>
      </c>
      <c r="M17" s="11" t="s">
        <v>28</v>
      </c>
      <c r="N17" s="11" t="s">
        <v>29</v>
      </c>
      <c r="O17" s="11"/>
      <c r="P17" s="5"/>
      <c r="Q17" s="4"/>
      <c r="R17" s="4"/>
      <c r="S17" s="4"/>
      <c r="T17" s="4"/>
      <c r="U17" s="4"/>
    </row>
    <row r="18" spans="1:21" s="2" customFormat="1" ht="15.9" x14ac:dyDescent="0.45">
      <c r="A18" s="4">
        <f>1+A17</f>
        <v>3</v>
      </c>
      <c r="B18" s="4" t="s">
        <v>0</v>
      </c>
      <c r="C18" s="9" t="s">
        <v>43</v>
      </c>
      <c r="D18" s="5" t="s">
        <v>44</v>
      </c>
      <c r="E18" s="5" t="s">
        <v>45</v>
      </c>
      <c r="F18" s="5" t="s">
        <v>45</v>
      </c>
      <c r="G18" s="225"/>
      <c r="H18" s="225"/>
      <c r="I18" s="225"/>
      <c r="J18" s="367" t="s">
        <v>217</v>
      </c>
      <c r="K18" s="368"/>
      <c r="L18" s="11" t="s">
        <v>21</v>
      </c>
      <c r="M18" s="11" t="s">
        <v>112</v>
      </c>
      <c r="N18" s="11" t="s">
        <v>113</v>
      </c>
      <c r="O18" s="11"/>
      <c r="P18" s="5"/>
      <c r="Q18" s="4"/>
      <c r="R18" s="4"/>
      <c r="S18" s="4"/>
      <c r="T18" s="4"/>
      <c r="U18" s="4"/>
    </row>
    <row r="19" spans="1:21" s="2" customFormat="1" ht="15.9" x14ac:dyDescent="0.45">
      <c r="A19" s="4"/>
      <c r="B19" s="4"/>
      <c r="C19" s="9"/>
      <c r="D19" s="5"/>
      <c r="E19" s="5"/>
      <c r="F19" s="5"/>
      <c r="G19" s="5"/>
      <c r="H19" s="5"/>
      <c r="I19" s="5"/>
      <c r="J19" s="12"/>
      <c r="K19" s="12"/>
      <c r="L19" s="11"/>
      <c r="M19" s="11"/>
      <c r="N19" s="11"/>
      <c r="O19" s="11"/>
      <c r="P19" s="5"/>
      <c r="Q19" s="69"/>
      <c r="R19" s="4"/>
      <c r="S19" s="4"/>
      <c r="T19" s="4"/>
      <c r="U19" s="4"/>
    </row>
    <row r="20" spans="1:21" s="2" customFormat="1" ht="15.9" x14ac:dyDescent="0.45">
      <c r="A20" s="4"/>
      <c r="B20" s="4"/>
      <c r="C20" s="9"/>
      <c r="D20" s="5"/>
      <c r="E20" s="5"/>
      <c r="F20" s="5"/>
      <c r="G20" s="5"/>
      <c r="H20" s="5"/>
      <c r="I20" s="5"/>
      <c r="J20" s="5"/>
      <c r="K20" s="5"/>
      <c r="L20" s="9"/>
      <c r="M20" s="9"/>
      <c r="N20" s="9"/>
      <c r="O20" s="9"/>
      <c r="P20" s="4"/>
      <c r="Q20" s="4"/>
      <c r="R20" s="4"/>
      <c r="S20" s="4"/>
      <c r="T20" s="4"/>
      <c r="U20" s="4"/>
    </row>
    <row r="21" spans="1:21" s="2" customFormat="1" ht="15.9" x14ac:dyDescent="0.45">
      <c r="A21" s="4"/>
      <c r="B21" s="4"/>
      <c r="C21" s="9"/>
      <c r="D21" s="5"/>
      <c r="E21" s="5"/>
      <c r="F21" s="5"/>
      <c r="G21" s="5"/>
      <c r="H21" s="5"/>
      <c r="I21" s="5"/>
      <c r="J21" s="5"/>
      <c r="K21" s="5"/>
      <c r="L21" s="9"/>
      <c r="M21" s="9"/>
      <c r="N21" s="9"/>
      <c r="O21" s="9"/>
      <c r="P21" s="4"/>
      <c r="Q21" s="4"/>
      <c r="R21" s="4"/>
      <c r="S21" s="4"/>
      <c r="T21" s="4"/>
      <c r="U21" s="4"/>
    </row>
    <row r="22" spans="1:21" s="2" customFormat="1" ht="15.9" x14ac:dyDescent="0.45">
      <c r="A22" s="4"/>
      <c r="B22" s="4"/>
      <c r="C22" s="9"/>
      <c r="D22" s="5"/>
      <c r="E22" s="5"/>
      <c r="F22" s="5"/>
      <c r="G22" s="5"/>
      <c r="H22" s="5"/>
      <c r="I22" s="5"/>
      <c r="J22" s="5"/>
      <c r="K22" s="5"/>
      <c r="L22" s="9"/>
      <c r="M22" s="9"/>
      <c r="N22" s="9"/>
      <c r="O22" s="9"/>
      <c r="P22" s="4"/>
      <c r="Q22" s="4"/>
      <c r="R22" s="4"/>
      <c r="S22" s="4"/>
      <c r="T22" s="4"/>
      <c r="U22" s="4"/>
    </row>
    <row r="23" spans="1:21" x14ac:dyDescent="0.4">
      <c r="A23" s="6"/>
      <c r="B23" s="6"/>
      <c r="C23" s="10"/>
      <c r="D23" s="7"/>
      <c r="E23" s="6"/>
      <c r="F23" s="6"/>
      <c r="G23" s="6"/>
      <c r="H23" s="6"/>
      <c r="I23" s="6"/>
      <c r="J23" s="6"/>
      <c r="K23" s="6"/>
      <c r="L23" s="10"/>
      <c r="M23" s="10"/>
      <c r="N23" s="10"/>
      <c r="O23" s="10"/>
      <c r="P23" s="6"/>
      <c r="Q23" s="6"/>
      <c r="R23" s="6"/>
      <c r="S23" s="6"/>
      <c r="T23" s="6"/>
      <c r="U23" s="6"/>
    </row>
    <row r="24" spans="1:21" x14ac:dyDescent="0.4">
      <c r="A24" s="6"/>
      <c r="B24" s="6"/>
      <c r="C24" s="10"/>
      <c r="D24" s="6"/>
      <c r="E24" s="6"/>
      <c r="F24" s="6"/>
      <c r="G24" s="6"/>
      <c r="H24" s="6"/>
      <c r="I24" s="6"/>
      <c r="J24" s="6"/>
      <c r="K24" s="6"/>
      <c r="L24" s="10"/>
      <c r="M24" s="10"/>
      <c r="N24" s="10"/>
      <c r="O24" s="10"/>
      <c r="P24" s="6"/>
      <c r="Q24" s="6"/>
      <c r="R24" s="6"/>
      <c r="S24" s="6"/>
      <c r="T24" s="6"/>
      <c r="U24" s="6"/>
    </row>
    <row r="25" spans="1:21" x14ac:dyDescent="0.4">
      <c r="A25" s="6"/>
      <c r="B25" s="6"/>
      <c r="C25" s="10"/>
      <c r="D25" s="6"/>
      <c r="E25" s="6"/>
      <c r="F25" s="6"/>
      <c r="G25" s="6"/>
      <c r="H25" s="6"/>
      <c r="I25" s="6"/>
      <c r="J25" s="6"/>
      <c r="K25" s="6"/>
      <c r="L25" s="10"/>
      <c r="M25" s="10"/>
      <c r="N25" s="10"/>
      <c r="O25" s="10"/>
      <c r="P25" s="6"/>
      <c r="Q25" s="6"/>
      <c r="R25" s="6"/>
      <c r="S25" s="6"/>
      <c r="T25" s="6"/>
      <c r="U25" s="6"/>
    </row>
    <row r="26" spans="1:21" x14ac:dyDescent="0.4">
      <c r="A26" s="6"/>
      <c r="B26" s="6"/>
      <c r="C26" s="10"/>
      <c r="D26" s="6"/>
      <c r="E26" s="6"/>
      <c r="F26" s="6"/>
      <c r="G26" s="6"/>
      <c r="H26" s="6"/>
      <c r="I26" s="6"/>
      <c r="J26" s="6"/>
      <c r="K26" s="6"/>
      <c r="L26" s="10"/>
      <c r="M26" s="10"/>
      <c r="N26" s="10"/>
      <c r="O26" s="10"/>
      <c r="P26" s="6"/>
      <c r="Q26" s="6"/>
      <c r="R26" s="6"/>
      <c r="S26" s="6"/>
      <c r="T26" s="6"/>
      <c r="U26" s="6"/>
    </row>
    <row r="27" spans="1:21" x14ac:dyDescent="0.4">
      <c r="A27" s="6"/>
      <c r="B27" s="6"/>
      <c r="C27" s="10"/>
      <c r="D27" s="6"/>
      <c r="E27" s="6"/>
      <c r="F27" s="6"/>
      <c r="G27" s="6"/>
      <c r="H27" s="6"/>
      <c r="I27" s="6"/>
      <c r="J27" s="6"/>
      <c r="K27" s="6"/>
      <c r="L27" s="10"/>
      <c r="M27" s="10"/>
      <c r="N27" s="10"/>
      <c r="O27" s="10"/>
      <c r="P27" s="6"/>
      <c r="Q27" s="6"/>
      <c r="R27" s="6"/>
      <c r="S27" s="6"/>
      <c r="T27" s="6"/>
      <c r="U27" s="6"/>
    </row>
    <row r="28" spans="1:21" x14ac:dyDescent="0.4">
      <c r="A28" s="6"/>
      <c r="B28" s="6"/>
      <c r="C28" s="10"/>
      <c r="D28" s="6"/>
      <c r="E28" s="6"/>
      <c r="F28" s="6"/>
      <c r="G28" s="6"/>
      <c r="H28" s="6"/>
      <c r="I28" s="6"/>
      <c r="J28" s="6"/>
      <c r="K28" s="6"/>
      <c r="L28" s="10"/>
      <c r="M28" s="10"/>
      <c r="N28" s="10"/>
      <c r="O28" s="10"/>
      <c r="P28" s="6"/>
      <c r="Q28" s="6"/>
      <c r="R28" s="6"/>
      <c r="S28" s="6"/>
      <c r="T28" s="6"/>
      <c r="U28" s="6"/>
    </row>
    <row r="29" spans="1:21" x14ac:dyDescent="0.4">
      <c r="A29" s="6"/>
      <c r="B29" s="6"/>
      <c r="C29" s="10"/>
      <c r="D29" s="6"/>
      <c r="E29" s="6"/>
      <c r="F29" s="6"/>
      <c r="G29" s="6"/>
      <c r="H29" s="6"/>
      <c r="I29" s="6"/>
      <c r="J29" s="6"/>
      <c r="K29" s="6"/>
      <c r="L29" s="10"/>
      <c r="M29" s="10"/>
      <c r="N29" s="10"/>
      <c r="O29" s="10"/>
      <c r="P29" s="6"/>
      <c r="Q29" s="6"/>
      <c r="R29" s="6"/>
      <c r="S29" s="6"/>
      <c r="T29" s="6"/>
      <c r="U29" s="6"/>
    </row>
    <row r="30" spans="1:21" x14ac:dyDescent="0.4">
      <c r="A30" s="6"/>
      <c r="B30" s="6"/>
      <c r="C30" s="10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6"/>
      <c r="Q30" s="6"/>
      <c r="R30" s="6"/>
      <c r="S30" s="6"/>
      <c r="T30" s="6"/>
      <c r="U30" s="6"/>
    </row>
    <row r="31" spans="1:21" x14ac:dyDescent="0.4">
      <c r="A31" s="6"/>
      <c r="B31" s="6"/>
      <c r="C31" s="10"/>
      <c r="D31" s="6"/>
      <c r="E31" s="6"/>
      <c r="F31" s="6"/>
      <c r="G31" s="6"/>
      <c r="H31" s="6"/>
      <c r="I31" s="6"/>
      <c r="J31" s="6"/>
      <c r="K31" s="6"/>
      <c r="L31" s="10"/>
      <c r="M31" s="10"/>
      <c r="N31" s="10"/>
      <c r="O31" s="10"/>
      <c r="P31" s="6"/>
      <c r="Q31" s="6"/>
      <c r="R31" s="6"/>
      <c r="S31" s="6"/>
      <c r="T31" s="6"/>
      <c r="U31" s="6"/>
    </row>
  </sheetData>
  <mergeCells count="13">
    <mergeCell ref="E1:F1"/>
    <mergeCell ref="L1:P1"/>
    <mergeCell ref="J1:K1"/>
    <mergeCell ref="J3:K3"/>
    <mergeCell ref="J5:K5"/>
    <mergeCell ref="J16:K16"/>
    <mergeCell ref="J18:K18"/>
    <mergeCell ref="G1:H1"/>
    <mergeCell ref="J6:K6"/>
    <mergeCell ref="J7:K7"/>
    <mergeCell ref="J8:K8"/>
    <mergeCell ref="J9:K9"/>
    <mergeCell ref="J10:K10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7" workbookViewId="0">
      <selection activeCell="D16" sqref="D16"/>
    </sheetView>
  </sheetViews>
  <sheetFormatPr defaultColWidth="12.53515625" defaultRowHeight="15" x14ac:dyDescent="0.35"/>
  <cols>
    <col min="1" max="1" width="12.53515625" style="23"/>
    <col min="2" max="2" width="35.3046875" style="23" customWidth="1"/>
    <col min="3" max="3" width="12.69140625" style="23" customWidth="1"/>
    <col min="4" max="4" width="18" style="23" customWidth="1"/>
    <col min="5" max="5" width="16.4609375" style="23" customWidth="1"/>
    <col min="6" max="6" width="14.84375" style="23" customWidth="1"/>
    <col min="7" max="7" width="14.53515625" style="23" customWidth="1"/>
    <col min="8" max="16384" width="12.53515625" style="23"/>
  </cols>
  <sheetData>
    <row r="1" spans="1:9" s="18" customFormat="1" ht="15.45" x14ac:dyDescent="0.4">
      <c r="A1" s="17" t="s">
        <v>10</v>
      </c>
      <c r="B1" s="138" t="s">
        <v>166</v>
      </c>
      <c r="C1" s="378" t="s">
        <v>147</v>
      </c>
      <c r="D1" s="378"/>
      <c r="E1" s="378" t="s">
        <v>83</v>
      </c>
      <c r="F1" s="378"/>
    </row>
    <row r="2" spans="1:9" s="18" customFormat="1" ht="15.45" x14ac:dyDescent="0.4">
      <c r="A2" s="17" t="s">
        <v>2</v>
      </c>
      <c r="B2" s="102" t="s">
        <v>145</v>
      </c>
      <c r="C2" s="17" t="s">
        <v>148</v>
      </c>
      <c r="D2" s="102" t="s">
        <v>149</v>
      </c>
      <c r="E2" s="95" t="s">
        <v>150</v>
      </c>
      <c r="F2" s="40"/>
    </row>
    <row r="3" spans="1:9" s="18" customFormat="1" ht="15.45" x14ac:dyDescent="0.4">
      <c r="A3" s="17" t="s">
        <v>49</v>
      </c>
      <c r="B3" s="102" t="s">
        <v>146</v>
      </c>
      <c r="C3" s="17" t="s">
        <v>31</v>
      </c>
      <c r="D3" s="102" t="s">
        <v>170</v>
      </c>
      <c r="E3" s="95" t="s">
        <v>151</v>
      </c>
      <c r="F3" s="40"/>
      <c r="H3" s="382" t="s">
        <v>158</v>
      </c>
      <c r="I3" s="383"/>
    </row>
    <row r="4" spans="1:9" s="18" customFormat="1" ht="15.9" thickBot="1" x14ac:dyDescent="0.45">
      <c r="A4" s="17" t="s">
        <v>50</v>
      </c>
      <c r="B4" s="102" t="s">
        <v>57</v>
      </c>
      <c r="C4" s="17" t="s">
        <v>32</v>
      </c>
      <c r="D4" s="102" t="s">
        <v>40</v>
      </c>
      <c r="E4" s="94" t="s">
        <v>80</v>
      </c>
      <c r="F4" s="52" t="s">
        <v>172</v>
      </c>
      <c r="G4" s="19"/>
      <c r="H4" s="384" t="s">
        <v>159</v>
      </c>
      <c r="I4" s="385"/>
    </row>
    <row r="5" spans="1:9" s="18" customFormat="1" ht="15.45" x14ac:dyDescent="0.4">
      <c r="A5" s="311" t="s">
        <v>348</v>
      </c>
      <c r="B5" s="315" t="s">
        <v>350</v>
      </c>
      <c r="C5" s="313" t="s">
        <v>347</v>
      </c>
      <c r="D5" s="309" t="s">
        <v>200</v>
      </c>
      <c r="E5" s="94" t="s">
        <v>84</v>
      </c>
      <c r="F5" s="52"/>
      <c r="G5" s="19"/>
      <c r="H5" s="294"/>
      <c r="I5" s="294"/>
    </row>
    <row r="6" spans="1:9" s="18" customFormat="1" ht="15.9" thickBot="1" x14ac:dyDescent="0.45">
      <c r="A6" s="312" t="s">
        <v>349</v>
      </c>
      <c r="B6" s="316" t="s">
        <v>351</v>
      </c>
      <c r="C6" s="314" t="s">
        <v>345</v>
      </c>
      <c r="D6" s="310" t="s">
        <v>353</v>
      </c>
      <c r="E6" s="94"/>
      <c r="F6" s="52"/>
      <c r="G6" s="19"/>
      <c r="H6" s="294"/>
      <c r="I6" s="294"/>
    </row>
    <row r="7" spans="1:9" s="18" customFormat="1" ht="16.2" thickBot="1" x14ac:dyDescent="0.35">
      <c r="A7" s="294"/>
      <c r="B7" s="102"/>
      <c r="C7" s="294"/>
      <c r="D7" s="102"/>
      <c r="E7" s="94"/>
      <c r="F7" s="52"/>
      <c r="G7" s="19"/>
      <c r="H7" s="294"/>
      <c r="I7" s="294"/>
    </row>
    <row r="8" spans="1:9" x14ac:dyDescent="0.35">
      <c r="A8" s="97" t="s">
        <v>143</v>
      </c>
      <c r="B8" s="97" t="s">
        <v>169</v>
      </c>
      <c r="C8" s="303" t="s">
        <v>171</v>
      </c>
      <c r="D8" s="305" t="s">
        <v>252</v>
      </c>
      <c r="E8" s="307"/>
      <c r="F8" s="18"/>
      <c r="G8" s="18"/>
    </row>
    <row r="9" spans="1:9" s="18" customFormat="1" ht="16.5" customHeight="1" thickBot="1" x14ac:dyDescent="0.45">
      <c r="A9" s="100" t="s">
        <v>81</v>
      </c>
      <c r="B9" s="64" t="s">
        <v>82</v>
      </c>
      <c r="C9" s="304" t="s">
        <v>84</v>
      </c>
      <c r="D9" s="306" t="s">
        <v>253</v>
      </c>
      <c r="E9" s="308"/>
      <c r="F9" s="34"/>
      <c r="G9" s="389" t="s">
        <v>318</v>
      </c>
      <c r="H9" s="390"/>
      <c r="I9" s="391"/>
    </row>
    <row r="10" spans="1:9" s="18" customFormat="1" ht="15.45" x14ac:dyDescent="0.4">
      <c r="A10" s="100" t="s">
        <v>75</v>
      </c>
      <c r="B10" s="64" t="s">
        <v>82</v>
      </c>
      <c r="C10" s="380"/>
      <c r="D10" s="380"/>
      <c r="E10" s="99"/>
      <c r="F10" s="34"/>
      <c r="G10" s="386" t="s">
        <v>275</v>
      </c>
      <c r="H10" s="387"/>
      <c r="I10" s="388"/>
    </row>
    <row r="11" spans="1:9" s="20" customFormat="1" ht="45.75" customHeight="1" x14ac:dyDescent="0.4">
      <c r="A11" s="32" t="s">
        <v>56</v>
      </c>
      <c r="B11" s="291" t="s">
        <v>280</v>
      </c>
      <c r="C11" s="379">
        <v>2023</v>
      </c>
      <c r="D11" s="379"/>
      <c r="E11" s="381" t="s">
        <v>55</v>
      </c>
      <c r="F11" s="381"/>
      <c r="G11" s="381"/>
      <c r="H11" s="381"/>
      <c r="I11" s="381"/>
    </row>
    <row r="12" spans="1:9" s="28" customFormat="1" ht="10.3" x14ac:dyDescent="0.25">
      <c r="A12" s="26"/>
      <c r="B12" s="26"/>
      <c r="C12" s="80" t="s">
        <v>127</v>
      </c>
      <c r="D12" s="80" t="s">
        <v>128</v>
      </c>
      <c r="E12" s="27" t="s">
        <v>51</v>
      </c>
      <c r="F12" s="27" t="s">
        <v>52</v>
      </c>
      <c r="G12" s="27" t="s">
        <v>53</v>
      </c>
      <c r="H12" s="27" t="s">
        <v>54</v>
      </c>
      <c r="I12" s="63" t="s">
        <v>168</v>
      </c>
    </row>
    <row r="13" spans="1:9" s="83" customFormat="1" ht="22.5" customHeight="1" x14ac:dyDescent="0.35">
      <c r="A13" s="36">
        <v>3</v>
      </c>
      <c r="B13" s="24" t="s">
        <v>167</v>
      </c>
      <c r="C13" s="62" t="s">
        <v>301</v>
      </c>
      <c r="D13" s="62" t="s">
        <v>302</v>
      </c>
      <c r="E13" s="375" t="s">
        <v>319</v>
      </c>
      <c r="F13" s="376"/>
      <c r="G13" s="376"/>
      <c r="H13" s="376"/>
      <c r="I13" s="377"/>
    </row>
    <row r="14" spans="1:9" s="83" customFormat="1" ht="22.5" customHeight="1" x14ac:dyDescent="0.35">
      <c r="A14" s="36">
        <v>4</v>
      </c>
      <c r="B14" s="24" t="s">
        <v>297</v>
      </c>
      <c r="C14" s="62" t="s">
        <v>301</v>
      </c>
      <c r="D14" s="62" t="s">
        <v>302</v>
      </c>
      <c r="E14" s="375" t="s">
        <v>319</v>
      </c>
      <c r="F14" s="376"/>
      <c r="G14" s="376"/>
      <c r="H14" s="376"/>
      <c r="I14" s="377"/>
    </row>
    <row r="15" spans="1:9" s="83" customFormat="1" ht="29.25" customHeight="1" x14ac:dyDescent="0.35">
      <c r="A15" s="36">
        <v>5</v>
      </c>
      <c r="B15" s="24" t="s">
        <v>320</v>
      </c>
      <c r="C15" s="292" t="s">
        <v>321</v>
      </c>
      <c r="D15" s="62" t="s">
        <v>302</v>
      </c>
      <c r="E15" s="375" t="s">
        <v>319</v>
      </c>
      <c r="F15" s="376"/>
      <c r="G15" s="376"/>
      <c r="H15" s="376"/>
      <c r="I15" s="377"/>
    </row>
    <row r="16" spans="1:9" s="25" customFormat="1" ht="41.15" x14ac:dyDescent="0.35">
      <c r="A16" s="253" t="s">
        <v>303</v>
      </c>
      <c r="B16" s="92" t="s">
        <v>46</v>
      </c>
      <c r="C16" s="89" t="s">
        <v>141</v>
      </c>
      <c r="D16" s="88" t="s">
        <v>316</v>
      </c>
      <c r="E16" s="38"/>
      <c r="F16" s="33"/>
      <c r="G16" s="33"/>
      <c r="H16" s="33"/>
      <c r="I16" s="33" t="s">
        <v>110</v>
      </c>
    </row>
    <row r="17" spans="1:9" s="28" customFormat="1" ht="41.15" x14ac:dyDescent="0.25">
      <c r="A17" s="253" t="s">
        <v>304</v>
      </c>
      <c r="B17" s="254" t="s">
        <v>67</v>
      </c>
      <c r="C17" s="89" t="s">
        <v>141</v>
      </c>
      <c r="D17" s="88" t="s">
        <v>316</v>
      </c>
      <c r="E17" s="27"/>
      <c r="F17" s="27"/>
      <c r="G17" s="27"/>
      <c r="H17" s="27"/>
      <c r="I17" s="33" t="s">
        <v>110</v>
      </c>
    </row>
    <row r="18" spans="1:9" s="25" customFormat="1" x14ac:dyDescent="0.35">
      <c r="A18" s="62">
        <v>16</v>
      </c>
      <c r="B18" s="22" t="s">
        <v>59</v>
      </c>
      <c r="C18" s="62" t="s">
        <v>60</v>
      </c>
      <c r="D18" s="79">
        <v>42673</v>
      </c>
      <c r="E18" s="33" t="s">
        <v>110</v>
      </c>
      <c r="F18" s="33" t="s">
        <v>110</v>
      </c>
      <c r="G18" s="33" t="s">
        <v>110</v>
      </c>
      <c r="H18" s="33"/>
      <c r="I18" s="33" t="s">
        <v>110</v>
      </c>
    </row>
    <row r="19" spans="1:9" s="25" customFormat="1" hidden="1" x14ac:dyDescent="0.2">
      <c r="A19" s="62"/>
      <c r="B19" s="24" t="s">
        <v>117</v>
      </c>
      <c r="C19" s="62" t="s">
        <v>13</v>
      </c>
      <c r="D19" s="30">
        <v>44199</v>
      </c>
      <c r="E19" s="33"/>
      <c r="F19" s="33"/>
      <c r="G19" s="33"/>
      <c r="H19" s="33"/>
      <c r="I19" s="33"/>
    </row>
    <row r="20" spans="1:9" hidden="1" x14ac:dyDescent="0.2">
      <c r="A20" s="62"/>
      <c r="B20" s="24" t="s">
        <v>114</v>
      </c>
      <c r="C20" s="62" t="s">
        <v>13</v>
      </c>
      <c r="D20" s="31" t="s">
        <v>247</v>
      </c>
      <c r="E20" s="39"/>
      <c r="F20" s="39"/>
      <c r="G20" s="39"/>
      <c r="H20" s="39"/>
      <c r="I20" s="33"/>
    </row>
    <row r="21" spans="1:9" hidden="1" x14ac:dyDescent="0.2">
      <c r="A21" s="62"/>
      <c r="B21" s="24" t="s">
        <v>104</v>
      </c>
      <c r="C21" s="62" t="s">
        <v>13</v>
      </c>
      <c r="D21" s="31" t="s">
        <v>248</v>
      </c>
      <c r="E21" s="33"/>
      <c r="F21" s="39"/>
      <c r="G21" s="39"/>
      <c r="H21" s="39"/>
      <c r="I21" s="43"/>
    </row>
    <row r="22" spans="1:9" hidden="1" x14ac:dyDescent="0.2">
      <c r="A22" s="62"/>
      <c r="B22" s="24" t="s">
        <v>115</v>
      </c>
      <c r="C22" s="62" t="s">
        <v>13</v>
      </c>
      <c r="D22" s="31" t="s">
        <v>249</v>
      </c>
      <c r="E22" s="33"/>
      <c r="F22" s="39"/>
      <c r="G22" s="39"/>
      <c r="H22" s="39"/>
      <c r="I22" s="74"/>
    </row>
    <row r="23" spans="1:9" hidden="1" x14ac:dyDescent="0.2">
      <c r="A23" s="62"/>
      <c r="B23" s="24" t="s">
        <v>120</v>
      </c>
      <c r="C23" s="62" t="s">
        <v>13</v>
      </c>
      <c r="D23" s="31" t="s">
        <v>250</v>
      </c>
      <c r="E23" s="39"/>
      <c r="F23" s="39"/>
      <c r="G23" s="39"/>
      <c r="H23" s="39"/>
      <c r="I23" s="43"/>
    </row>
    <row r="24" spans="1:9" hidden="1" x14ac:dyDescent="0.2">
      <c r="A24" s="62"/>
      <c r="B24" s="24" t="s">
        <v>118</v>
      </c>
      <c r="C24" s="62" t="s">
        <v>13</v>
      </c>
      <c r="D24" s="30">
        <v>44285</v>
      </c>
      <c r="E24" s="39"/>
      <c r="F24" s="39"/>
      <c r="G24" s="39"/>
      <c r="H24" s="39"/>
      <c r="I24" s="39"/>
    </row>
    <row r="25" spans="1:9" s="25" customFormat="1" x14ac:dyDescent="0.35">
      <c r="A25" s="62">
        <v>17</v>
      </c>
      <c r="B25" s="24" t="s">
        <v>66</v>
      </c>
      <c r="C25" s="62" t="s">
        <v>13</v>
      </c>
      <c r="D25" s="31" t="s">
        <v>317</v>
      </c>
      <c r="E25" s="33" t="s">
        <v>110</v>
      </c>
      <c r="F25" s="33" t="s">
        <v>110</v>
      </c>
      <c r="G25" s="33" t="s">
        <v>110</v>
      </c>
      <c r="H25" s="33" t="s">
        <v>110</v>
      </c>
      <c r="I25" s="33"/>
    </row>
    <row r="26" spans="1:9" s="25" customFormat="1" x14ac:dyDescent="0.35">
      <c r="A26" s="62">
        <v>18</v>
      </c>
      <c r="B26" s="24" t="s">
        <v>47</v>
      </c>
      <c r="C26" s="62" t="s">
        <v>13</v>
      </c>
      <c r="D26" s="31" t="s">
        <v>317</v>
      </c>
      <c r="E26" s="33" t="s">
        <v>110</v>
      </c>
      <c r="F26" s="33" t="s">
        <v>110</v>
      </c>
      <c r="G26" s="33" t="s">
        <v>110</v>
      </c>
      <c r="H26" s="33" t="s">
        <v>110</v>
      </c>
      <c r="I26" s="33"/>
    </row>
    <row r="27" spans="1:9" x14ac:dyDescent="0.35">
      <c r="A27" s="62" t="s">
        <v>302</v>
      </c>
      <c r="B27" s="24" t="s">
        <v>167</v>
      </c>
      <c r="C27" s="62" t="s">
        <v>13</v>
      </c>
      <c r="D27" s="30">
        <v>45031</v>
      </c>
      <c r="E27" s="33" t="s">
        <v>110</v>
      </c>
      <c r="F27" s="33" t="s">
        <v>110</v>
      </c>
      <c r="G27" s="33" t="s">
        <v>110</v>
      </c>
      <c r="H27" s="33" t="s">
        <v>110</v>
      </c>
      <c r="I27" s="43"/>
    </row>
    <row r="28" spans="1:9" x14ac:dyDescent="0.35">
      <c r="A28" s="62"/>
      <c r="B28" s="24" t="s">
        <v>320</v>
      </c>
      <c r="C28" s="62" t="s">
        <v>13</v>
      </c>
      <c r="D28" s="30">
        <v>45031</v>
      </c>
      <c r="E28" s="33" t="s">
        <v>110</v>
      </c>
      <c r="F28" s="33" t="s">
        <v>110</v>
      </c>
      <c r="G28" s="33" t="s">
        <v>110</v>
      </c>
      <c r="H28" s="33" t="s">
        <v>110</v>
      </c>
      <c r="I28" s="43"/>
    </row>
    <row r="29" spans="1:9" x14ac:dyDescent="0.35">
      <c r="A29" s="62"/>
      <c r="B29" s="24">
        <v>11</v>
      </c>
      <c r="C29" s="62" t="s">
        <v>13</v>
      </c>
      <c r="D29" s="30">
        <v>45031</v>
      </c>
      <c r="E29" s="33" t="s">
        <v>110</v>
      </c>
      <c r="F29" s="33" t="s">
        <v>110</v>
      </c>
      <c r="G29" s="33" t="s">
        <v>110</v>
      </c>
      <c r="H29" s="33" t="s">
        <v>110</v>
      </c>
      <c r="I29" s="43"/>
    </row>
    <row r="30" spans="1:9" x14ac:dyDescent="0.35">
      <c r="A30" s="62" t="s">
        <v>302</v>
      </c>
      <c r="B30" s="24" t="s">
        <v>104</v>
      </c>
      <c r="C30" s="62" t="s">
        <v>13</v>
      </c>
      <c r="D30" s="30">
        <v>45031</v>
      </c>
      <c r="E30" s="33" t="s">
        <v>110</v>
      </c>
      <c r="F30" s="33" t="s">
        <v>110</v>
      </c>
      <c r="G30" s="33" t="s">
        <v>110</v>
      </c>
      <c r="H30" s="33" t="s">
        <v>110</v>
      </c>
      <c r="I30" s="43"/>
    </row>
    <row r="32" spans="1:9" s="35" customFormat="1" ht="12.75" hidden="1" x14ac:dyDescent="0.2">
      <c r="A32" s="35" t="s">
        <v>77</v>
      </c>
    </row>
    <row r="33" spans="1:9" s="35" customFormat="1" ht="12.75" hidden="1" x14ac:dyDescent="0.2">
      <c r="A33" s="35" t="s">
        <v>76</v>
      </c>
    </row>
    <row r="34" spans="1:9" s="35" customFormat="1" ht="12.75" hidden="1" x14ac:dyDescent="0.2">
      <c r="A34" s="35" t="s">
        <v>72</v>
      </c>
    </row>
    <row r="35" spans="1:9" s="35" customFormat="1" ht="12.75" hidden="1" x14ac:dyDescent="0.2">
      <c r="A35" s="35" t="s">
        <v>73</v>
      </c>
    </row>
    <row r="36" spans="1:9" s="35" customFormat="1" ht="12.75" hidden="1" x14ac:dyDescent="0.2"/>
    <row r="37" spans="1:9" s="35" customFormat="1" ht="12.45" x14ac:dyDescent="0.3"/>
    <row r="38" spans="1:9" ht="15.75" hidden="1" x14ac:dyDescent="0.25">
      <c r="A38" s="60" t="s">
        <v>74</v>
      </c>
      <c r="B38" s="58" t="s">
        <v>83</v>
      </c>
      <c r="C38" s="58"/>
      <c r="D38" s="58"/>
      <c r="E38" s="59"/>
      <c r="F38" s="75"/>
      <c r="G38" s="18"/>
      <c r="H38" s="35"/>
      <c r="I38" s="35"/>
    </row>
    <row r="39" spans="1:9" ht="15.75" hidden="1" x14ac:dyDescent="0.25">
      <c r="A39" s="50" t="s">
        <v>80</v>
      </c>
      <c r="B39" s="52" t="s">
        <v>91</v>
      </c>
      <c r="C39" s="18"/>
      <c r="D39" s="18"/>
      <c r="E39" s="51"/>
      <c r="F39" s="77"/>
      <c r="G39" s="66"/>
      <c r="H39" s="66"/>
      <c r="I39" s="66"/>
    </row>
    <row r="40" spans="1:9" hidden="1" x14ac:dyDescent="0.2">
      <c r="A40" s="50" t="s">
        <v>84</v>
      </c>
      <c r="B40" s="18" t="s">
        <v>92</v>
      </c>
      <c r="C40" s="18"/>
      <c r="D40" s="18"/>
      <c r="E40" s="51"/>
      <c r="F40" s="77"/>
      <c r="G40" s="76"/>
      <c r="H40" s="18"/>
      <c r="I40" s="18"/>
    </row>
    <row r="41" spans="1:9" hidden="1" x14ac:dyDescent="0.2">
      <c r="A41" s="50"/>
      <c r="B41" s="18"/>
      <c r="C41" s="18"/>
      <c r="D41" s="18"/>
      <c r="E41" s="51"/>
      <c r="F41" s="65"/>
      <c r="G41" s="392"/>
      <c r="H41" s="392"/>
      <c r="I41" s="392"/>
    </row>
    <row r="42" spans="1:9" hidden="1" x14ac:dyDescent="0.2">
      <c r="A42" s="50" t="s">
        <v>85</v>
      </c>
      <c r="B42" s="42" t="s">
        <v>38</v>
      </c>
      <c r="C42" s="18"/>
      <c r="D42" s="18"/>
      <c r="E42" s="51"/>
      <c r="F42" s="65"/>
      <c r="G42" s="392"/>
      <c r="H42" s="392"/>
      <c r="I42" s="392"/>
    </row>
    <row r="43" spans="1:9" hidden="1" x14ac:dyDescent="0.2">
      <c r="A43" s="50" t="s">
        <v>84</v>
      </c>
      <c r="B43" s="42" t="s">
        <v>38</v>
      </c>
      <c r="C43" s="18"/>
      <c r="D43" s="18"/>
      <c r="E43" s="51"/>
      <c r="F43" s="65"/>
      <c r="G43" s="392"/>
      <c r="H43" s="392"/>
      <c r="I43" s="392"/>
    </row>
    <row r="44" spans="1:9" hidden="1" x14ac:dyDescent="0.2">
      <c r="A44" s="50"/>
      <c r="B44" s="18"/>
      <c r="C44" s="18"/>
      <c r="D44" s="18"/>
      <c r="E44" s="51"/>
      <c r="F44" s="65"/>
      <c r="G44" s="392"/>
      <c r="H44" s="392"/>
      <c r="I44" s="392"/>
    </row>
    <row r="45" spans="1:9" ht="15.75" hidden="1" x14ac:dyDescent="0.25">
      <c r="A45" s="53" t="s">
        <v>87</v>
      </c>
      <c r="B45" s="41" t="s">
        <v>93</v>
      </c>
      <c r="C45" s="18"/>
      <c r="D45" s="18"/>
      <c r="E45" s="51"/>
      <c r="F45" s="65"/>
      <c r="G45" s="392"/>
      <c r="H45" s="392"/>
      <c r="I45" s="392"/>
    </row>
    <row r="46" spans="1:9" hidden="1" x14ac:dyDescent="0.2">
      <c r="A46" s="53" t="s">
        <v>89</v>
      </c>
      <c r="B46" s="37" t="s">
        <v>90</v>
      </c>
      <c r="C46" s="18"/>
      <c r="D46" s="18"/>
      <c r="E46" s="51"/>
      <c r="F46" s="65"/>
      <c r="G46" s="392"/>
      <c r="H46" s="392"/>
      <c r="I46" s="392"/>
    </row>
    <row r="47" spans="1:9" hidden="1" x14ac:dyDescent="0.2">
      <c r="A47" s="50" t="s">
        <v>88</v>
      </c>
      <c r="B47" s="42" t="s">
        <v>86</v>
      </c>
      <c r="C47" s="18"/>
      <c r="D47" s="18"/>
      <c r="E47" s="51"/>
      <c r="F47" s="65"/>
      <c r="G47" s="73"/>
      <c r="H47" s="73"/>
      <c r="I47" s="73"/>
    </row>
    <row r="48" spans="1:9" hidden="1" x14ac:dyDescent="0.2">
      <c r="A48" s="50"/>
      <c r="B48" s="18"/>
      <c r="C48" s="18"/>
      <c r="D48" s="18"/>
      <c r="E48" s="51"/>
      <c r="F48" s="65"/>
      <c r="G48" s="73"/>
      <c r="H48" s="73"/>
      <c r="I48" s="73"/>
    </row>
    <row r="49" spans="1:5" hidden="1" x14ac:dyDescent="0.2">
      <c r="A49" s="50" t="s">
        <v>98</v>
      </c>
      <c r="B49" s="18" t="s">
        <v>99</v>
      </c>
      <c r="C49" s="18"/>
      <c r="D49" s="18"/>
      <c r="E49" s="51"/>
    </row>
    <row r="50" spans="1:5" hidden="1" x14ac:dyDescent="0.2">
      <c r="A50" s="50" t="s">
        <v>100</v>
      </c>
      <c r="B50" s="18" t="s">
        <v>101</v>
      </c>
      <c r="C50" s="18"/>
      <c r="D50" s="18"/>
      <c r="E50" s="51"/>
    </row>
    <row r="51" spans="1:5" hidden="1" x14ac:dyDescent="0.2">
      <c r="A51" s="54" t="s">
        <v>84</v>
      </c>
      <c r="B51" s="55">
        <v>123456</v>
      </c>
      <c r="C51" s="56"/>
      <c r="D51" s="56"/>
      <c r="E51" s="57"/>
    </row>
    <row r="52" spans="1:5" hidden="1" x14ac:dyDescent="0.2"/>
  </sheetData>
  <mergeCells count="18">
    <mergeCell ref="G46:I46"/>
    <mergeCell ref="G41:I41"/>
    <mergeCell ref="G42:I42"/>
    <mergeCell ref="G43:I43"/>
    <mergeCell ref="G44:I44"/>
    <mergeCell ref="G45:I45"/>
    <mergeCell ref="E15:I15"/>
    <mergeCell ref="E14:I14"/>
    <mergeCell ref="C1:D1"/>
    <mergeCell ref="E1:F1"/>
    <mergeCell ref="C11:D11"/>
    <mergeCell ref="C10:D10"/>
    <mergeCell ref="E11:I11"/>
    <mergeCell ref="H3:I3"/>
    <mergeCell ref="H4:I4"/>
    <mergeCell ref="G10:I10"/>
    <mergeCell ref="G9:I9"/>
    <mergeCell ref="E13:I13"/>
  </mergeCells>
  <hyperlinks>
    <hyperlink ref="B39" r:id="rId1"/>
    <hyperlink ref="F4" r:id="rId2"/>
    <hyperlink ref="D6" r:id="rId3"/>
  </hyperlinks>
  <pageMargins left="0" right="0" top="0.74803149606299213" bottom="0" header="0.31496062992125984" footer="0.31496062992125984"/>
  <pageSetup paperSize="9" scale="96" orientation="landscape" horizontalDpi="180" verticalDpi="180" r:id="rId4"/>
  <headerFooter>
    <oddHeader>&amp;L&amp;Z&amp;F&amp;F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36"/>
  <sheetViews>
    <sheetView topLeftCell="B16" workbookViewId="0">
      <selection activeCell="C16" sqref="C16:E17"/>
    </sheetView>
  </sheetViews>
  <sheetFormatPr defaultColWidth="12.53515625" defaultRowHeight="15" x14ac:dyDescent="0.35"/>
  <cols>
    <col min="1" max="1" width="38.53515625" style="23" customWidth="1"/>
    <col min="2" max="2" width="35.3046875" style="23" customWidth="1"/>
    <col min="3" max="3" width="14.84375" style="23" customWidth="1"/>
    <col min="4" max="4" width="17.69140625" style="23" customWidth="1"/>
    <col min="5" max="5" width="18.3046875" style="23" customWidth="1"/>
    <col min="6" max="6" width="18" style="23" customWidth="1"/>
    <col min="7" max="7" width="14.53515625" style="23" customWidth="1"/>
    <col min="8" max="16384" width="12.53515625" style="23"/>
  </cols>
  <sheetData>
    <row r="6" spans="1:9" s="18" customFormat="1" ht="15.45" x14ac:dyDescent="0.4">
      <c r="A6" s="96" t="s">
        <v>10</v>
      </c>
      <c r="B6" s="96" t="s">
        <v>130</v>
      </c>
      <c r="C6" s="378" t="s">
        <v>83</v>
      </c>
      <c r="D6" s="378"/>
      <c r="E6" s="94" t="s">
        <v>158</v>
      </c>
      <c r="F6" s="18" t="s">
        <v>159</v>
      </c>
      <c r="H6" s="395"/>
      <c r="I6" s="395"/>
    </row>
    <row r="7" spans="1:9" s="18" customFormat="1" ht="15.45" x14ac:dyDescent="0.4">
      <c r="C7" s="95" t="s">
        <v>153</v>
      </c>
      <c r="D7" s="40"/>
      <c r="E7" s="40"/>
      <c r="F7" s="34"/>
      <c r="G7" s="19"/>
      <c r="H7" s="378"/>
      <c r="I7" s="378"/>
    </row>
    <row r="8" spans="1:9" s="18" customFormat="1" ht="15.45" x14ac:dyDescent="0.4">
      <c r="A8" s="96" t="s">
        <v>2</v>
      </c>
      <c r="B8" s="102" t="s">
        <v>131</v>
      </c>
      <c r="C8" s="95" t="s">
        <v>150</v>
      </c>
      <c r="D8" s="40"/>
      <c r="E8" s="40"/>
      <c r="F8" s="34"/>
      <c r="G8" s="19"/>
    </row>
    <row r="9" spans="1:9" s="18" customFormat="1" ht="15.45" x14ac:dyDescent="0.4">
      <c r="A9" s="96" t="s">
        <v>49</v>
      </c>
      <c r="B9" s="102" t="s">
        <v>132</v>
      </c>
      <c r="C9" s="95" t="s">
        <v>152</v>
      </c>
      <c r="D9" s="52"/>
      <c r="E9" s="40"/>
    </row>
    <row r="10" spans="1:9" ht="15.45" x14ac:dyDescent="0.4">
      <c r="A10" s="247" t="s">
        <v>50</v>
      </c>
      <c r="B10" s="102" t="s">
        <v>57</v>
      </c>
      <c r="C10" s="94" t="s">
        <v>80</v>
      </c>
      <c r="D10" s="52" t="s">
        <v>174</v>
      </c>
      <c r="E10" s="18"/>
    </row>
    <row r="11" spans="1:9" ht="15.9" thickBot="1" x14ac:dyDescent="0.45">
      <c r="A11" s="294"/>
      <c r="B11" s="102"/>
      <c r="C11" s="94" t="s">
        <v>84</v>
      </c>
      <c r="D11" s="52"/>
      <c r="E11" s="18"/>
      <c r="F11" s="317"/>
      <c r="G11" s="318"/>
      <c r="H11" s="318"/>
    </row>
    <row r="12" spans="1:9" ht="15.45" x14ac:dyDescent="0.4">
      <c r="A12" s="311" t="s">
        <v>348</v>
      </c>
      <c r="B12" s="315" t="s">
        <v>350</v>
      </c>
      <c r="C12" s="313" t="s">
        <v>347</v>
      </c>
      <c r="D12" s="319" t="s">
        <v>352</v>
      </c>
      <c r="E12" s="18"/>
      <c r="F12" s="317"/>
      <c r="G12" s="318"/>
      <c r="H12" s="318"/>
    </row>
    <row r="13" spans="1:9" ht="15.9" thickBot="1" x14ac:dyDescent="0.45">
      <c r="A13" s="312" t="s">
        <v>349</v>
      </c>
      <c r="B13" s="316" t="s">
        <v>351</v>
      </c>
      <c r="C13" s="314" t="s">
        <v>345</v>
      </c>
      <c r="D13" s="310" t="s">
        <v>353</v>
      </c>
      <c r="E13" s="18"/>
      <c r="F13" s="317"/>
      <c r="G13" s="318"/>
      <c r="H13" s="318"/>
    </row>
    <row r="14" spans="1:9" ht="15.65" x14ac:dyDescent="0.3">
      <c r="A14" s="294"/>
      <c r="B14" s="102"/>
      <c r="C14" s="94"/>
      <c r="D14" s="52"/>
      <c r="E14" s="18"/>
      <c r="F14" s="317"/>
      <c r="G14" s="318"/>
      <c r="H14" s="318"/>
    </row>
    <row r="15" spans="1:9" ht="16.2" thickBot="1" x14ac:dyDescent="0.35">
      <c r="A15" s="294"/>
      <c r="B15" s="102"/>
      <c r="C15" s="94"/>
      <c r="D15" s="52"/>
      <c r="E15" s="18"/>
      <c r="F15" s="317"/>
      <c r="G15" s="318"/>
      <c r="H15" s="318"/>
    </row>
    <row r="16" spans="1:9" s="18" customFormat="1" x14ac:dyDescent="0.35">
      <c r="A16" s="97" t="s">
        <v>143</v>
      </c>
      <c r="B16" s="103" t="s">
        <v>173</v>
      </c>
      <c r="C16" s="143" t="s">
        <v>171</v>
      </c>
      <c r="D16" s="396" t="s">
        <v>243</v>
      </c>
      <c r="E16" s="397"/>
      <c r="F16" s="19"/>
      <c r="G16" s="85"/>
      <c r="H16" s="85"/>
    </row>
    <row r="17" spans="1:8" s="18" customFormat="1" ht="15.9" thickBot="1" x14ac:dyDescent="0.45">
      <c r="A17" s="145" t="s">
        <v>81</v>
      </c>
      <c r="B17" s="64" t="s">
        <v>175</v>
      </c>
      <c r="C17" s="144" t="s">
        <v>84</v>
      </c>
      <c r="D17" s="398" t="s">
        <v>324</v>
      </c>
      <c r="E17" s="399"/>
      <c r="F17" s="389" t="s">
        <v>325</v>
      </c>
      <c r="G17" s="390"/>
      <c r="H17" s="391"/>
    </row>
    <row r="18" spans="1:8" s="18" customFormat="1" ht="15.45" x14ac:dyDescent="0.4">
      <c r="A18" s="145" t="s">
        <v>75</v>
      </c>
      <c r="B18" s="64" t="s">
        <v>322</v>
      </c>
      <c r="C18" s="380"/>
      <c r="D18" s="380"/>
      <c r="E18" s="99"/>
      <c r="F18" s="386" t="s">
        <v>275</v>
      </c>
      <c r="G18" s="387"/>
      <c r="H18" s="388"/>
    </row>
    <row r="19" spans="1:8" s="20" customFormat="1" ht="45.75" customHeight="1" x14ac:dyDescent="0.4">
      <c r="A19" s="239" t="s">
        <v>281</v>
      </c>
      <c r="B19" s="379" t="s">
        <v>323</v>
      </c>
      <c r="C19" s="379"/>
      <c r="D19" s="381" t="s">
        <v>55</v>
      </c>
      <c r="E19" s="381"/>
      <c r="F19" s="381"/>
      <c r="G19" s="381"/>
      <c r="H19" s="381"/>
    </row>
    <row r="20" spans="1:8" s="28" customFormat="1" ht="10.3" x14ac:dyDescent="0.25">
      <c r="A20" s="26"/>
      <c r="B20" s="80" t="s">
        <v>127</v>
      </c>
      <c r="C20" s="80" t="s">
        <v>128</v>
      </c>
      <c r="D20" s="27" t="s">
        <v>51</v>
      </c>
      <c r="E20" s="27" t="s">
        <v>52</v>
      </c>
      <c r="F20" s="27" t="s">
        <v>53</v>
      </c>
      <c r="G20" s="27" t="s">
        <v>54</v>
      </c>
      <c r="H20" s="63" t="s">
        <v>168</v>
      </c>
    </row>
    <row r="21" spans="1:8" ht="51.45" x14ac:dyDescent="0.35">
      <c r="A21" s="91" t="s">
        <v>63</v>
      </c>
      <c r="B21" s="89" t="s">
        <v>327</v>
      </c>
      <c r="C21" s="283" t="s">
        <v>326</v>
      </c>
      <c r="D21" s="38"/>
      <c r="E21" s="38"/>
      <c r="F21" s="38"/>
      <c r="G21" s="38"/>
      <c r="H21" s="38"/>
    </row>
    <row r="22" spans="1:8" s="25" customFormat="1" ht="41.15" x14ac:dyDescent="0.35">
      <c r="A22" s="92" t="s">
        <v>46</v>
      </c>
      <c r="B22" s="89" t="s">
        <v>141</v>
      </c>
      <c r="C22" s="88" t="s">
        <v>316</v>
      </c>
      <c r="D22" s="38"/>
      <c r="E22" s="33"/>
      <c r="F22" s="33"/>
      <c r="G22" s="33"/>
      <c r="H22" s="39" t="s">
        <v>110</v>
      </c>
    </row>
    <row r="23" spans="1:8" s="28" customFormat="1" ht="41.15" x14ac:dyDescent="0.25">
      <c r="A23" s="91" t="s">
        <v>65</v>
      </c>
      <c r="B23" s="89" t="s">
        <v>141</v>
      </c>
      <c r="C23" s="88" t="s">
        <v>328</v>
      </c>
      <c r="D23" s="27"/>
      <c r="E23" s="27"/>
      <c r="F23" s="27"/>
      <c r="G23" s="27"/>
      <c r="H23" s="39" t="s">
        <v>110</v>
      </c>
    </row>
    <row r="24" spans="1:8" hidden="1" x14ac:dyDescent="0.2">
      <c r="A24" s="22" t="s">
        <v>61</v>
      </c>
      <c r="B24" s="62" t="s">
        <v>62</v>
      </c>
      <c r="C24" s="79">
        <v>42571</v>
      </c>
      <c r="D24" s="39"/>
      <c r="E24" s="39"/>
      <c r="F24" s="39"/>
      <c r="G24" s="39"/>
      <c r="H24" s="39"/>
    </row>
    <row r="25" spans="1:8" x14ac:dyDescent="0.35">
      <c r="A25" s="22" t="s">
        <v>59</v>
      </c>
      <c r="B25" s="62" t="s">
        <v>60</v>
      </c>
      <c r="C25" s="79">
        <v>42673</v>
      </c>
      <c r="D25" s="39" t="s">
        <v>110</v>
      </c>
      <c r="E25" s="39" t="s">
        <v>110</v>
      </c>
      <c r="F25" s="39" t="s">
        <v>110</v>
      </c>
      <c r="G25" s="39"/>
      <c r="H25" s="39" t="s">
        <v>110</v>
      </c>
    </row>
    <row r="26" spans="1:8" s="21" customFormat="1" hidden="1" x14ac:dyDescent="0.2">
      <c r="A26" s="24" t="s">
        <v>117</v>
      </c>
      <c r="B26" s="62" t="s">
        <v>13</v>
      </c>
      <c r="C26" s="30">
        <v>44199</v>
      </c>
      <c r="D26" s="33"/>
      <c r="E26" s="33"/>
      <c r="F26" s="39"/>
      <c r="G26" s="33"/>
      <c r="H26" s="33"/>
    </row>
    <row r="27" spans="1:8" hidden="1" x14ac:dyDescent="0.2">
      <c r="A27" s="24" t="s">
        <v>114</v>
      </c>
      <c r="B27" s="62" t="s">
        <v>13</v>
      </c>
      <c r="C27" s="31" t="s">
        <v>247</v>
      </c>
      <c r="D27" s="39"/>
      <c r="E27" s="39"/>
      <c r="F27" s="39"/>
      <c r="G27" s="39"/>
      <c r="H27" s="33"/>
    </row>
    <row r="28" spans="1:8" hidden="1" x14ac:dyDescent="0.2">
      <c r="A28" s="24" t="s">
        <v>104</v>
      </c>
      <c r="B28" s="62" t="s">
        <v>13</v>
      </c>
      <c r="C28" s="31" t="s">
        <v>248</v>
      </c>
      <c r="D28" s="33"/>
      <c r="E28" s="39"/>
      <c r="F28" s="39"/>
      <c r="G28" s="39"/>
      <c r="H28" s="43"/>
    </row>
    <row r="29" spans="1:8" hidden="1" x14ac:dyDescent="0.2">
      <c r="A29" s="24" t="s">
        <v>115</v>
      </c>
      <c r="B29" s="62" t="s">
        <v>13</v>
      </c>
      <c r="C29" s="31" t="s">
        <v>249</v>
      </c>
      <c r="D29" s="33"/>
      <c r="E29" s="39"/>
      <c r="F29" s="39"/>
      <c r="G29" s="39"/>
      <c r="H29" s="74"/>
    </row>
    <row r="30" spans="1:8" hidden="1" x14ac:dyDescent="0.2">
      <c r="A30" s="24" t="s">
        <v>120</v>
      </c>
      <c r="B30" s="62" t="s">
        <v>13</v>
      </c>
      <c r="C30" s="31" t="s">
        <v>250</v>
      </c>
      <c r="D30" s="39"/>
      <c r="E30" s="39"/>
      <c r="F30" s="39"/>
      <c r="G30" s="39"/>
      <c r="H30" s="43"/>
    </row>
    <row r="31" spans="1:8" s="25" customFormat="1" x14ac:dyDescent="0.35">
      <c r="A31" s="24" t="s">
        <v>66</v>
      </c>
      <c r="B31" s="62" t="s">
        <v>13</v>
      </c>
      <c r="C31" s="31" t="s">
        <v>317</v>
      </c>
      <c r="D31" s="39" t="s">
        <v>110</v>
      </c>
      <c r="E31" s="39" t="s">
        <v>110</v>
      </c>
      <c r="F31" s="39" t="s">
        <v>110</v>
      </c>
      <c r="G31" s="39" t="s">
        <v>110</v>
      </c>
      <c r="H31" s="33"/>
    </row>
    <row r="32" spans="1:8" s="25" customFormat="1" hidden="1" x14ac:dyDescent="0.2">
      <c r="A32" s="24" t="s">
        <v>47</v>
      </c>
      <c r="B32" s="62" t="s">
        <v>13</v>
      </c>
      <c r="C32" s="31" t="s">
        <v>251</v>
      </c>
      <c r="D32" s="33"/>
      <c r="E32" s="33"/>
      <c r="F32" s="33"/>
      <c r="G32" s="33"/>
      <c r="H32" s="33"/>
    </row>
    <row r="33" spans="1:8" hidden="1" x14ac:dyDescent="0.2">
      <c r="A33" s="24" t="s">
        <v>64</v>
      </c>
      <c r="B33" s="62" t="s">
        <v>13</v>
      </c>
      <c r="C33" s="30">
        <v>44296</v>
      </c>
      <c r="D33" s="39"/>
      <c r="E33" s="39"/>
      <c r="F33" s="39"/>
      <c r="G33" s="39"/>
      <c r="H33" s="43"/>
    </row>
    <row r="34" spans="1:8" hidden="1" x14ac:dyDescent="0.2">
      <c r="A34" s="24" t="s">
        <v>102</v>
      </c>
      <c r="B34" s="62" t="s">
        <v>13</v>
      </c>
      <c r="C34" s="30">
        <v>44301</v>
      </c>
      <c r="D34" s="33"/>
      <c r="E34" s="33"/>
      <c r="F34" s="33"/>
      <c r="G34" s="33"/>
      <c r="H34" s="33"/>
    </row>
    <row r="35" spans="1:8" ht="15" customHeight="1" x14ac:dyDescent="0.35">
      <c r="A35" s="24" t="s">
        <v>103</v>
      </c>
      <c r="B35" s="62" t="s">
        <v>329</v>
      </c>
      <c r="C35" s="30">
        <v>45397</v>
      </c>
      <c r="D35" s="393" t="s">
        <v>330</v>
      </c>
      <c r="E35" s="394"/>
      <c r="F35" s="394"/>
      <c r="G35" s="394"/>
      <c r="H35" s="293"/>
    </row>
    <row r="36" spans="1:8" ht="15" customHeight="1" x14ac:dyDescent="0.35">
      <c r="A36" s="24" t="s">
        <v>276</v>
      </c>
      <c r="B36" s="62" t="s">
        <v>13</v>
      </c>
      <c r="C36" s="30">
        <v>45397</v>
      </c>
      <c r="D36" s="393" t="s">
        <v>330</v>
      </c>
      <c r="E36" s="394"/>
      <c r="F36" s="394"/>
      <c r="G36" s="394"/>
      <c r="H36" s="43"/>
    </row>
  </sheetData>
  <mergeCells count="12">
    <mergeCell ref="D36:G36"/>
    <mergeCell ref="F18:H18"/>
    <mergeCell ref="C6:D6"/>
    <mergeCell ref="B19:C19"/>
    <mergeCell ref="D19:H19"/>
    <mergeCell ref="C18:D18"/>
    <mergeCell ref="H6:I6"/>
    <mergeCell ref="H7:I7"/>
    <mergeCell ref="F17:H17"/>
    <mergeCell ref="D16:E16"/>
    <mergeCell ref="D17:E17"/>
    <mergeCell ref="D35:G35"/>
  </mergeCells>
  <hyperlinks>
    <hyperlink ref="D10" r:id="rId1"/>
    <hyperlink ref="D13" r:id="rId2"/>
    <hyperlink ref="D12" r:id="rId3"/>
  </hyperlinks>
  <pageMargins left="0" right="0" top="0.74803149606299213" bottom="0" header="0.31496062992125984" footer="0.31496062992125984"/>
  <pageSetup paperSize="9" scale="79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B1" workbookViewId="0">
      <selection activeCell="B12" sqref="B12"/>
    </sheetView>
  </sheetViews>
  <sheetFormatPr defaultColWidth="12.53515625" defaultRowHeight="15" x14ac:dyDescent="0.35"/>
  <cols>
    <col min="1" max="1" width="14.69140625" style="23" customWidth="1"/>
    <col min="2" max="2" width="35.3046875" style="23" customWidth="1"/>
    <col min="3" max="3" width="12.69140625" style="23" customWidth="1"/>
    <col min="4" max="4" width="18" style="23" customWidth="1"/>
    <col min="5" max="5" width="16.4609375" style="23" customWidth="1"/>
    <col min="6" max="6" width="14.84375" style="23" customWidth="1"/>
    <col min="7" max="7" width="14.53515625" style="23" customWidth="1"/>
    <col min="8" max="16384" width="12.53515625" style="23"/>
  </cols>
  <sheetData>
    <row r="1" spans="1:9" s="18" customFormat="1" ht="15.45" x14ac:dyDescent="0.4">
      <c r="A1" s="272" t="s">
        <v>10</v>
      </c>
      <c r="B1" s="272" t="s">
        <v>334</v>
      </c>
      <c r="C1" s="378"/>
      <c r="D1" s="378"/>
      <c r="E1" s="378" t="s">
        <v>83</v>
      </c>
      <c r="F1" s="378"/>
    </row>
    <row r="2" spans="1:9" s="18" customFormat="1" ht="15.45" x14ac:dyDescent="0.4">
      <c r="A2" s="272" t="s">
        <v>2</v>
      </c>
      <c r="B2" s="102" t="s">
        <v>336</v>
      </c>
      <c r="C2" s="95" t="s">
        <v>150</v>
      </c>
      <c r="D2" s="102"/>
      <c r="F2" s="40"/>
    </row>
    <row r="3" spans="1:9" s="18" customFormat="1" ht="15.45" x14ac:dyDescent="0.4">
      <c r="A3" s="272" t="s">
        <v>49</v>
      </c>
      <c r="B3" s="102" t="s">
        <v>335</v>
      </c>
      <c r="C3" s="95" t="s">
        <v>314</v>
      </c>
      <c r="D3" s="102"/>
      <c r="F3" s="40"/>
      <c r="H3" s="382" t="s">
        <v>158</v>
      </c>
      <c r="I3" s="383"/>
    </row>
    <row r="4" spans="1:9" s="18" customFormat="1" ht="15.9" thickBot="1" x14ac:dyDescent="0.45">
      <c r="A4" s="272" t="s">
        <v>309</v>
      </c>
      <c r="B4" s="102" t="s">
        <v>310</v>
      </c>
      <c r="C4" s="94" t="s">
        <v>80</v>
      </c>
      <c r="D4" s="412" t="s">
        <v>339</v>
      </c>
      <c r="E4" s="412"/>
      <c r="F4" s="52"/>
      <c r="G4" s="19"/>
      <c r="H4" s="384" t="s">
        <v>159</v>
      </c>
      <c r="I4" s="385"/>
    </row>
    <row r="5" spans="1:9" s="18" customFormat="1" ht="15.45" x14ac:dyDescent="0.4">
      <c r="A5" s="294"/>
      <c r="B5" s="102"/>
      <c r="C5" s="94" t="s">
        <v>84</v>
      </c>
      <c r="D5" s="302" t="s">
        <v>344</v>
      </c>
      <c r="E5" s="302"/>
      <c r="F5" s="52"/>
      <c r="G5" s="19"/>
      <c r="H5" s="294"/>
      <c r="I5" s="294"/>
    </row>
    <row r="6" spans="1:9" s="18" customFormat="1" ht="15.9" thickBot="1" x14ac:dyDescent="0.45">
      <c r="A6" s="294"/>
      <c r="B6" s="102"/>
      <c r="C6" s="94" t="s">
        <v>345</v>
      </c>
      <c r="D6" s="302" t="s">
        <v>346</v>
      </c>
      <c r="E6" s="302"/>
      <c r="F6" s="52"/>
      <c r="G6" s="19"/>
      <c r="H6" s="294"/>
      <c r="I6" s="294"/>
    </row>
    <row r="7" spans="1:9" s="45" customFormat="1" x14ac:dyDescent="0.35">
      <c r="A7" s="273"/>
      <c r="B7" s="273" t="s">
        <v>312</v>
      </c>
      <c r="C7" s="274" t="s">
        <v>338</v>
      </c>
      <c r="D7" s="410" t="s">
        <v>343</v>
      </c>
      <c r="E7" s="411"/>
      <c r="F7" s="48"/>
      <c r="G7" s="48"/>
    </row>
    <row r="8" spans="1:9" s="48" customFormat="1" ht="16.5" customHeight="1" thickBot="1" x14ac:dyDescent="0.45">
      <c r="A8" s="100" t="s">
        <v>81</v>
      </c>
      <c r="B8" s="64" t="s">
        <v>313</v>
      </c>
      <c r="C8" s="144" t="s">
        <v>84</v>
      </c>
      <c r="D8" s="408" t="s">
        <v>253</v>
      </c>
      <c r="E8" s="409"/>
      <c r="F8" s="46"/>
      <c r="G8" s="389" t="s">
        <v>340</v>
      </c>
      <c r="H8" s="390"/>
      <c r="I8" s="391"/>
    </row>
    <row r="9" spans="1:9" s="48" customFormat="1" ht="15.45" x14ac:dyDescent="0.4">
      <c r="A9" s="100" t="s">
        <v>337</v>
      </c>
      <c r="B9" s="64" t="s">
        <v>82</v>
      </c>
      <c r="C9" s="380"/>
      <c r="D9" s="380"/>
      <c r="E9" s="99"/>
      <c r="F9" s="46"/>
      <c r="G9" s="400" t="s">
        <v>275</v>
      </c>
      <c r="H9" s="401"/>
      <c r="I9" s="402"/>
    </row>
    <row r="10" spans="1:9" s="132" customFormat="1" ht="45.75" customHeight="1" x14ac:dyDescent="0.4">
      <c r="A10" s="275" t="s">
        <v>56</v>
      </c>
      <c r="B10" s="276" t="s">
        <v>311</v>
      </c>
      <c r="C10" s="403">
        <v>2023</v>
      </c>
      <c r="D10" s="403"/>
      <c r="E10" s="404" t="s">
        <v>55</v>
      </c>
      <c r="F10" s="404"/>
      <c r="G10" s="404"/>
      <c r="H10" s="404"/>
      <c r="I10" s="404"/>
    </row>
    <row r="11" spans="1:9" s="120" customFormat="1" ht="10.3" x14ac:dyDescent="0.25">
      <c r="A11" s="277"/>
      <c r="B11" s="277"/>
      <c r="C11" s="278" t="s">
        <v>127</v>
      </c>
      <c r="D11" s="278" t="s">
        <v>128</v>
      </c>
      <c r="E11" s="279" t="s">
        <v>51</v>
      </c>
      <c r="F11" s="279" t="s">
        <v>52</v>
      </c>
      <c r="G11" s="279" t="s">
        <v>53</v>
      </c>
      <c r="H11" s="279" t="s">
        <v>54</v>
      </c>
      <c r="I11" s="280" t="s">
        <v>168</v>
      </c>
    </row>
    <row r="12" spans="1:9" s="281" customFormat="1" ht="58.2" customHeight="1" x14ac:dyDescent="0.3">
      <c r="A12" s="289"/>
      <c r="B12" s="254" t="s">
        <v>63</v>
      </c>
      <c r="C12" s="39" t="s">
        <v>341</v>
      </c>
      <c r="D12" s="283" t="s">
        <v>342</v>
      </c>
      <c r="E12" s="284"/>
      <c r="F12" s="284"/>
      <c r="G12" s="284"/>
      <c r="H12" s="284"/>
      <c r="I12" s="284"/>
    </row>
    <row r="13" spans="1:9" s="281" customFormat="1" ht="44.4" customHeight="1" x14ac:dyDescent="0.3">
      <c r="A13" s="36"/>
      <c r="B13" s="92" t="s">
        <v>46</v>
      </c>
      <c r="C13" s="90" t="s">
        <v>141</v>
      </c>
      <c r="D13" s="283" t="s">
        <v>316</v>
      </c>
      <c r="E13" s="284"/>
      <c r="F13" s="284"/>
      <c r="G13" s="284"/>
      <c r="H13" s="284"/>
      <c r="I13" s="33" t="s">
        <v>110</v>
      </c>
    </row>
    <row r="14" spans="1:9" s="281" customFormat="1" ht="22.5" customHeight="1" x14ac:dyDescent="0.35">
      <c r="A14" s="36"/>
      <c r="B14" s="24" t="s">
        <v>66</v>
      </c>
      <c r="C14" s="62" t="s">
        <v>13</v>
      </c>
      <c r="D14" s="288" t="s">
        <v>317</v>
      </c>
      <c r="E14" s="33" t="s">
        <v>110</v>
      </c>
      <c r="F14" s="33" t="s">
        <v>110</v>
      </c>
      <c r="G14" s="33" t="s">
        <v>110</v>
      </c>
      <c r="H14" s="33" t="s">
        <v>110</v>
      </c>
      <c r="I14" s="290"/>
    </row>
    <row r="15" spans="1:9" s="281" customFormat="1" ht="22.5" customHeight="1" x14ac:dyDescent="0.35">
      <c r="A15" s="36"/>
      <c r="B15" s="24"/>
      <c r="C15" s="36"/>
      <c r="D15" s="36"/>
      <c r="E15" s="33"/>
      <c r="F15" s="290"/>
      <c r="G15" s="290"/>
      <c r="H15" s="290"/>
      <c r="I15" s="290"/>
    </row>
    <row r="16" spans="1:9" s="281" customFormat="1" ht="22.5" customHeight="1" x14ac:dyDescent="0.35">
      <c r="A16" s="36"/>
      <c r="B16" s="24"/>
      <c r="C16" s="36"/>
      <c r="D16" s="36"/>
      <c r="E16" s="33"/>
      <c r="F16" s="290"/>
      <c r="G16" s="290"/>
      <c r="H16" s="290"/>
      <c r="I16" s="290"/>
    </row>
    <row r="17" spans="1:9" s="25" customFormat="1" x14ac:dyDescent="0.35">
      <c r="A17" s="253"/>
      <c r="B17" s="92"/>
      <c r="C17" s="90"/>
      <c r="D17" s="283"/>
      <c r="E17" s="43"/>
      <c r="F17" s="33"/>
      <c r="G17" s="33"/>
      <c r="H17" s="33"/>
      <c r="I17" s="33"/>
    </row>
    <row r="18" spans="1:9" s="28" customFormat="1" x14ac:dyDescent="0.25">
      <c r="A18" s="253"/>
      <c r="B18" s="254"/>
      <c r="C18" s="89"/>
      <c r="D18" s="88"/>
      <c r="E18" s="27"/>
      <c r="F18" s="27"/>
      <c r="G18" s="27"/>
      <c r="H18" s="27"/>
      <c r="I18" s="63"/>
    </row>
    <row r="19" spans="1:9" s="25" customFormat="1" x14ac:dyDescent="0.35">
      <c r="A19" s="36"/>
      <c r="B19" s="285"/>
      <c r="C19" s="277"/>
      <c r="D19" s="286"/>
      <c r="E19" s="405"/>
      <c r="F19" s="406"/>
      <c r="G19" s="406"/>
      <c r="H19" s="406"/>
      <c r="I19" s="407"/>
    </row>
    <row r="20" spans="1:9" s="25" customFormat="1" x14ac:dyDescent="0.35">
      <c r="A20" s="36"/>
      <c r="B20" s="24"/>
      <c r="C20" s="36"/>
      <c r="D20" s="282"/>
      <c r="E20" s="33"/>
      <c r="F20" s="33"/>
      <c r="G20" s="33"/>
      <c r="H20" s="33"/>
      <c r="I20" s="33"/>
    </row>
    <row r="21" spans="1:9" s="25" customFormat="1" hidden="1" x14ac:dyDescent="0.25">
      <c r="A21" s="36"/>
      <c r="B21" s="24"/>
      <c r="C21" s="36"/>
      <c r="D21" s="287"/>
      <c r="E21" s="33"/>
      <c r="F21" s="33"/>
      <c r="G21" s="33"/>
      <c r="H21" s="33"/>
      <c r="I21" s="33"/>
    </row>
    <row r="22" spans="1:9" s="45" customFormat="1" hidden="1" x14ac:dyDescent="0.25">
      <c r="A22" s="36"/>
      <c r="B22" s="24"/>
      <c r="C22" s="36"/>
      <c r="D22" s="288"/>
      <c r="E22" s="39"/>
      <c r="F22" s="39"/>
      <c r="G22" s="39"/>
      <c r="H22" s="39"/>
      <c r="I22" s="33"/>
    </row>
    <row r="23" spans="1:9" s="45" customFormat="1" hidden="1" x14ac:dyDescent="0.25">
      <c r="A23" s="36"/>
      <c r="B23" s="24"/>
      <c r="C23" s="36"/>
      <c r="D23" s="288"/>
      <c r="E23" s="33"/>
      <c r="F23" s="39"/>
      <c r="G23" s="39"/>
      <c r="H23" s="39"/>
      <c r="I23" s="43"/>
    </row>
    <row r="24" spans="1:9" s="45" customFormat="1" hidden="1" x14ac:dyDescent="0.25">
      <c r="A24" s="36"/>
      <c r="B24" s="24"/>
      <c r="C24" s="36"/>
      <c r="D24" s="288"/>
      <c r="E24" s="33"/>
      <c r="F24" s="39"/>
      <c r="G24" s="39"/>
      <c r="H24" s="39"/>
      <c r="I24" s="74"/>
    </row>
    <row r="25" spans="1:9" s="45" customFormat="1" hidden="1" x14ac:dyDescent="0.25">
      <c r="A25" s="36"/>
      <c r="B25" s="24"/>
      <c r="C25" s="36"/>
      <c r="D25" s="288"/>
      <c r="E25" s="39"/>
      <c r="F25" s="39"/>
      <c r="G25" s="39"/>
      <c r="H25" s="39"/>
      <c r="I25" s="43"/>
    </row>
    <row r="26" spans="1:9" s="45" customFormat="1" hidden="1" x14ac:dyDescent="0.25">
      <c r="A26" s="36"/>
      <c r="B26" s="24"/>
      <c r="C26" s="36"/>
      <c r="D26" s="287"/>
      <c r="E26" s="39"/>
      <c r="F26" s="39"/>
      <c r="G26" s="39"/>
      <c r="H26" s="39"/>
      <c r="I26" s="39"/>
    </row>
    <row r="27" spans="1:9" s="25" customFormat="1" x14ac:dyDescent="0.35">
      <c r="A27" s="36"/>
      <c r="B27" s="24"/>
      <c r="C27" s="36"/>
      <c r="D27" s="288"/>
      <c r="E27" s="33"/>
      <c r="F27" s="33"/>
      <c r="G27" s="33"/>
      <c r="H27" s="33"/>
      <c r="I27" s="33"/>
    </row>
    <row r="28" spans="1:9" s="25" customFormat="1" x14ac:dyDescent="0.35">
      <c r="A28" s="36"/>
      <c r="B28" s="24"/>
      <c r="C28" s="36"/>
      <c r="D28" s="288"/>
      <c r="E28" s="33"/>
      <c r="F28" s="33"/>
      <c r="G28" s="33"/>
      <c r="H28" s="33"/>
      <c r="I28" s="33"/>
    </row>
    <row r="29" spans="1:9" s="45" customFormat="1" x14ac:dyDescent="0.35">
      <c r="A29" s="36"/>
      <c r="B29" s="24"/>
      <c r="C29" s="36"/>
      <c r="D29" s="287"/>
      <c r="E29" s="33"/>
      <c r="F29" s="33"/>
      <c r="G29" s="33"/>
      <c r="H29" s="33"/>
      <c r="I29" s="43"/>
    </row>
    <row r="30" spans="1:9" s="45" customFormat="1" x14ac:dyDescent="0.35">
      <c r="A30" s="36"/>
      <c r="B30" s="24"/>
      <c r="C30" s="36"/>
      <c r="D30" s="287"/>
      <c r="E30" s="33"/>
      <c r="F30" s="39"/>
      <c r="G30" s="39"/>
      <c r="H30" s="39"/>
      <c r="I30" s="43"/>
    </row>
    <row r="32" spans="1:9" s="35" customFormat="1" ht="13.2" hidden="1" x14ac:dyDescent="0.25">
      <c r="A32" s="35" t="s">
        <v>77</v>
      </c>
    </row>
    <row r="33" spans="1:1" s="35" customFormat="1" ht="13.2" hidden="1" x14ac:dyDescent="0.25">
      <c r="A33" s="35" t="s">
        <v>76</v>
      </c>
    </row>
    <row r="34" spans="1:1" s="35" customFormat="1" ht="13.2" hidden="1" x14ac:dyDescent="0.25">
      <c r="A34" s="35" t="s">
        <v>72</v>
      </c>
    </row>
    <row r="35" spans="1:1" s="35" customFormat="1" ht="13.2" hidden="1" x14ac:dyDescent="0.25">
      <c r="A35" s="35" t="s">
        <v>73</v>
      </c>
    </row>
    <row r="36" spans="1:1" s="35" customFormat="1" ht="13.2" hidden="1" x14ac:dyDescent="0.25"/>
  </sheetData>
  <mergeCells count="13">
    <mergeCell ref="D8:E8"/>
    <mergeCell ref="G8:I8"/>
    <mergeCell ref="C1:D1"/>
    <mergeCell ref="E1:F1"/>
    <mergeCell ref="H3:I3"/>
    <mergeCell ref="H4:I4"/>
    <mergeCell ref="D7:E7"/>
    <mergeCell ref="D4:E4"/>
    <mergeCell ref="C9:D9"/>
    <mergeCell ref="G9:I9"/>
    <mergeCell ref="C10:D10"/>
    <mergeCell ref="E10:I10"/>
    <mergeCell ref="E19:I19"/>
  </mergeCells>
  <hyperlinks>
    <hyperlink ref="D4" r:id="rId1"/>
    <hyperlink ref="D6" r:id="rId2"/>
  </hyperlinks>
  <pageMargins left="0.70866141732283472" right="0.70866141732283472" top="0.74803149606299213" bottom="0.74803149606299213" header="0.31496062992125984" footer="0.31496062992125984"/>
  <pageSetup paperSize="9" scale="86" orientation="landscape" r:id="rId3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58"/>
  <sheetViews>
    <sheetView topLeftCell="B13" workbookViewId="0">
      <selection activeCell="E27" sqref="E27"/>
    </sheetView>
  </sheetViews>
  <sheetFormatPr defaultColWidth="9.07421875" defaultRowHeight="15" x14ac:dyDescent="0.35"/>
  <cols>
    <col min="1" max="1" width="12.69140625" style="45" customWidth="1"/>
    <col min="2" max="2" width="35.3046875" style="45" customWidth="1"/>
    <col min="3" max="3" width="14.84375" style="45" customWidth="1"/>
    <col min="4" max="4" width="17.69140625" style="45" customWidth="1"/>
    <col min="5" max="5" width="16.4609375" style="45" customWidth="1"/>
    <col min="6" max="6" width="18.07421875" style="45" customWidth="1"/>
    <col min="7" max="7" width="15" style="45" customWidth="1"/>
    <col min="8" max="9" width="12.53515625" style="45"/>
    <col min="10" max="16384" width="9.07421875" style="45"/>
  </cols>
  <sheetData>
    <row r="8" spans="1:9" s="48" customFormat="1" ht="15.45" x14ac:dyDescent="0.4">
      <c r="A8" s="112" t="s">
        <v>10</v>
      </c>
      <c r="B8" s="137" t="s">
        <v>24</v>
      </c>
      <c r="C8" s="380" t="s">
        <v>147</v>
      </c>
      <c r="D8" s="380"/>
      <c r="E8" s="378" t="s">
        <v>83</v>
      </c>
      <c r="F8" s="378"/>
    </row>
    <row r="9" spans="1:9" s="48" customFormat="1" ht="15.45" x14ac:dyDescent="0.4">
      <c r="A9" s="112" t="s">
        <v>2</v>
      </c>
      <c r="B9" s="99" t="s">
        <v>161</v>
      </c>
      <c r="C9" s="113" t="s">
        <v>148</v>
      </c>
      <c r="D9" s="99" t="s">
        <v>156</v>
      </c>
      <c r="E9" s="95" t="s">
        <v>157</v>
      </c>
      <c r="F9" s="34"/>
      <c r="G9" s="47"/>
    </row>
    <row r="10" spans="1:9" s="48" customFormat="1" ht="15.45" x14ac:dyDescent="0.4">
      <c r="A10" s="112" t="s">
        <v>49</v>
      </c>
      <c r="B10" s="99" t="s">
        <v>160</v>
      </c>
      <c r="C10" s="113" t="s">
        <v>31</v>
      </c>
      <c r="D10" s="99" t="s">
        <v>33</v>
      </c>
      <c r="E10" s="95" t="s">
        <v>165</v>
      </c>
      <c r="F10" s="34"/>
      <c r="G10" s="47"/>
      <c r="H10" s="104"/>
      <c r="I10" s="104"/>
    </row>
    <row r="11" spans="1:9" s="48" customFormat="1" ht="15.45" x14ac:dyDescent="0.4">
      <c r="A11" s="112" t="s">
        <v>50</v>
      </c>
      <c r="B11" s="102" t="s">
        <v>57</v>
      </c>
      <c r="C11" s="113" t="s">
        <v>32</v>
      </c>
      <c r="D11" s="99" t="s">
        <v>34</v>
      </c>
      <c r="E11" s="94" t="s">
        <v>80</v>
      </c>
      <c r="F11" s="116" t="s">
        <v>95</v>
      </c>
      <c r="G11" s="47"/>
      <c r="H11" s="104"/>
      <c r="I11" s="104"/>
    </row>
    <row r="12" spans="1:9" s="48" customFormat="1" ht="15.45" x14ac:dyDescent="0.4">
      <c r="A12" s="97" t="s">
        <v>143</v>
      </c>
      <c r="B12" s="97" t="s">
        <v>58</v>
      </c>
      <c r="C12" s="105" t="s">
        <v>154</v>
      </c>
      <c r="D12" s="139">
        <v>42572</v>
      </c>
      <c r="E12" s="84" t="s">
        <v>158</v>
      </c>
      <c r="F12" s="126" t="s">
        <v>159</v>
      </c>
      <c r="G12" s="47"/>
      <c r="H12" s="104"/>
      <c r="I12" s="104"/>
    </row>
    <row r="13" spans="1:9" s="119" customFormat="1" ht="15.45" x14ac:dyDescent="0.4">
      <c r="A13" s="100" t="s">
        <v>81</v>
      </c>
      <c r="B13" s="98" t="s">
        <v>82</v>
      </c>
      <c r="C13" s="113"/>
      <c r="D13" s="98"/>
      <c r="E13" s="98"/>
      <c r="F13" s="128"/>
      <c r="G13" s="129"/>
      <c r="H13" s="125"/>
      <c r="I13" s="125"/>
    </row>
    <row r="14" spans="1:9" s="48" customFormat="1" ht="15.45" x14ac:dyDescent="0.4">
      <c r="A14" s="100" t="s">
        <v>75</v>
      </c>
      <c r="B14" s="98" t="s">
        <v>94</v>
      </c>
      <c r="C14" s="113"/>
      <c r="D14" s="98"/>
      <c r="E14" s="98"/>
      <c r="F14" s="46"/>
      <c r="G14" s="47"/>
      <c r="H14" s="104"/>
      <c r="I14" s="104"/>
    </row>
    <row r="15" spans="1:9" s="48" customFormat="1" ht="15.45" x14ac:dyDescent="0.4">
      <c r="A15" s="100"/>
      <c r="B15" s="123"/>
      <c r="C15" s="113"/>
      <c r="D15" s="98"/>
      <c r="E15" s="98"/>
      <c r="F15" s="46"/>
      <c r="G15" s="389" t="s">
        <v>331</v>
      </c>
      <c r="H15" s="390"/>
      <c r="I15" s="391"/>
    </row>
    <row r="16" spans="1:9" s="48" customFormat="1" ht="15.45" x14ac:dyDescent="0.4">
      <c r="A16" s="100"/>
      <c r="B16" s="98"/>
      <c r="C16" s="113"/>
      <c r="D16" s="98"/>
      <c r="E16" s="98"/>
      <c r="F16" s="46"/>
      <c r="G16" s="386" t="s">
        <v>275</v>
      </c>
      <c r="H16" s="387"/>
      <c r="I16" s="388"/>
    </row>
    <row r="17" spans="1:9" s="48" customFormat="1" ht="15.45" x14ac:dyDescent="0.4">
      <c r="A17" s="124"/>
      <c r="B17" s="418"/>
      <c r="C17" s="418"/>
      <c r="D17" s="418"/>
      <c r="E17" s="47"/>
      <c r="G17" s="47" t="s">
        <v>333</v>
      </c>
    </row>
    <row r="18" spans="1:9" s="48" customFormat="1" x14ac:dyDescent="0.2">
      <c r="A18" s="46"/>
      <c r="B18" s="99"/>
      <c r="C18" s="99"/>
      <c r="H18" s="417"/>
      <c r="I18" s="417"/>
    </row>
    <row r="19" spans="1:9" s="132" customFormat="1" ht="45.75" customHeight="1" x14ac:dyDescent="0.4">
      <c r="A19" s="32" t="s">
        <v>56</v>
      </c>
      <c r="B19" s="239" t="s">
        <v>282</v>
      </c>
      <c r="C19" s="419" t="s">
        <v>323</v>
      </c>
      <c r="D19" s="420"/>
      <c r="E19" s="381" t="s">
        <v>55</v>
      </c>
      <c r="F19" s="381"/>
      <c r="G19" s="381"/>
      <c r="H19" s="381"/>
      <c r="I19" s="381"/>
    </row>
    <row r="20" spans="1:9" s="120" customFormat="1" ht="10.3" x14ac:dyDescent="0.25">
      <c r="A20" s="26"/>
      <c r="B20" s="26"/>
      <c r="C20" s="26" t="s">
        <v>127</v>
      </c>
      <c r="D20" s="26" t="s">
        <v>128</v>
      </c>
      <c r="E20" s="27" t="s">
        <v>51</v>
      </c>
      <c r="F20" s="27" t="s">
        <v>52</v>
      </c>
      <c r="G20" s="27" t="s">
        <v>53</v>
      </c>
      <c r="H20" s="27" t="s">
        <v>54</v>
      </c>
      <c r="I20" s="63" t="s">
        <v>168</v>
      </c>
    </row>
    <row r="21" spans="1:9" hidden="1" x14ac:dyDescent="0.2">
      <c r="A21" s="90">
        <v>1</v>
      </c>
      <c r="B21" s="24" t="s">
        <v>139</v>
      </c>
      <c r="C21" s="414" t="s">
        <v>138</v>
      </c>
      <c r="D21" s="415"/>
      <c r="E21" s="140" t="s">
        <v>155</v>
      </c>
      <c r="F21" s="140"/>
      <c r="G21" s="140"/>
      <c r="H21" s="140"/>
      <c r="I21" s="141"/>
    </row>
    <row r="22" spans="1:9" hidden="1" x14ac:dyDescent="0.2">
      <c r="A22" s="90">
        <f>1+A21</f>
        <v>2</v>
      </c>
      <c r="B22" s="22" t="s">
        <v>140</v>
      </c>
      <c r="C22" s="26" t="s">
        <v>142</v>
      </c>
      <c r="D22" s="79">
        <v>42461</v>
      </c>
      <c r="E22" s="81" t="s">
        <v>155</v>
      </c>
      <c r="F22" s="81"/>
      <c r="G22" s="81"/>
      <c r="H22" s="81"/>
      <c r="I22" s="82"/>
    </row>
    <row r="23" spans="1:9" ht="56.25" hidden="1" x14ac:dyDescent="0.2">
      <c r="A23" s="90">
        <v>7</v>
      </c>
      <c r="B23" s="91" t="s">
        <v>63</v>
      </c>
      <c r="C23" s="89" t="s">
        <v>141</v>
      </c>
      <c r="D23" s="88" t="s">
        <v>245</v>
      </c>
      <c r="E23" s="38"/>
      <c r="F23" s="38"/>
      <c r="G23" s="38"/>
      <c r="H23" s="38"/>
      <c r="I23" s="38"/>
    </row>
    <row r="24" spans="1:9" s="25" customFormat="1" ht="45" hidden="1" x14ac:dyDescent="0.2">
      <c r="A24" s="89">
        <v>17</v>
      </c>
      <c r="B24" s="91" t="s">
        <v>65</v>
      </c>
      <c r="C24" s="89" t="s">
        <v>141</v>
      </c>
      <c r="D24" s="88" t="s">
        <v>246</v>
      </c>
      <c r="E24" s="38"/>
      <c r="F24" s="39"/>
      <c r="G24" s="39"/>
      <c r="H24" s="39"/>
      <c r="I24" s="39"/>
    </row>
    <row r="25" spans="1:9" s="25" customFormat="1" ht="41.15" x14ac:dyDescent="0.35">
      <c r="A25" s="90">
        <v>21</v>
      </c>
      <c r="B25" s="92" t="s">
        <v>46</v>
      </c>
      <c r="C25" s="89" t="s">
        <v>141</v>
      </c>
      <c r="D25" s="88" t="s">
        <v>316</v>
      </c>
      <c r="E25" s="33"/>
      <c r="F25" s="33"/>
      <c r="G25" s="33"/>
      <c r="H25" s="33"/>
      <c r="I25" s="33"/>
    </row>
    <row r="26" spans="1:9" ht="15.75" hidden="1" x14ac:dyDescent="0.25">
      <c r="A26" s="90">
        <f>A25+1</f>
        <v>22</v>
      </c>
      <c r="B26" s="22" t="s">
        <v>61</v>
      </c>
      <c r="C26" s="62" t="s">
        <v>62</v>
      </c>
      <c r="D26" s="29">
        <v>44032</v>
      </c>
      <c r="E26" s="110"/>
      <c r="F26" s="33"/>
      <c r="G26" s="33"/>
      <c r="H26" s="33"/>
      <c r="I26" s="33"/>
    </row>
    <row r="27" spans="1:9" x14ac:dyDescent="0.35">
      <c r="A27" s="111">
        <f t="shared" ref="A27:A36" si="0">A26+1</f>
        <v>23</v>
      </c>
      <c r="B27" s="22" t="s">
        <v>59</v>
      </c>
      <c r="C27" s="62" t="s">
        <v>60</v>
      </c>
      <c r="D27" s="79">
        <v>42673</v>
      </c>
      <c r="E27" s="39" t="s">
        <v>110</v>
      </c>
      <c r="F27" s="39" t="s">
        <v>110</v>
      </c>
      <c r="G27" s="39" t="s">
        <v>110</v>
      </c>
      <c r="H27" s="33"/>
      <c r="I27" s="39" t="s">
        <v>110</v>
      </c>
    </row>
    <row r="28" spans="1:9" ht="15.75" hidden="1" x14ac:dyDescent="0.25">
      <c r="A28" s="111">
        <f t="shared" si="0"/>
        <v>24</v>
      </c>
      <c r="B28" s="24" t="s">
        <v>117</v>
      </c>
      <c r="C28" s="62" t="s">
        <v>13</v>
      </c>
      <c r="D28" s="30">
        <v>44199</v>
      </c>
      <c r="E28" s="110"/>
      <c r="F28" s="33"/>
      <c r="G28" s="33"/>
      <c r="H28" s="33"/>
      <c r="I28" s="33"/>
    </row>
    <row r="29" spans="1:9" s="25" customFormat="1" ht="15.75" hidden="1" x14ac:dyDescent="0.25">
      <c r="A29" s="111">
        <f t="shared" si="0"/>
        <v>25</v>
      </c>
      <c r="B29" s="24" t="s">
        <v>114</v>
      </c>
      <c r="C29" s="62" t="s">
        <v>13</v>
      </c>
      <c r="D29" s="31" t="s">
        <v>247</v>
      </c>
      <c r="E29" s="110"/>
      <c r="F29" s="33"/>
      <c r="G29" s="33"/>
      <c r="H29" s="33"/>
      <c r="I29" s="33"/>
    </row>
    <row r="30" spans="1:9" s="25" customFormat="1" hidden="1" x14ac:dyDescent="0.2">
      <c r="A30" s="111">
        <f t="shared" si="0"/>
        <v>26</v>
      </c>
      <c r="B30" s="24" t="s">
        <v>116</v>
      </c>
      <c r="C30" s="62" t="s">
        <v>13</v>
      </c>
      <c r="D30" s="31" t="s">
        <v>248</v>
      </c>
      <c r="E30" s="39"/>
      <c r="F30" s="39"/>
      <c r="G30" s="39"/>
      <c r="H30" s="39"/>
      <c r="I30" s="33"/>
    </row>
    <row r="31" spans="1:9" s="25" customFormat="1" hidden="1" x14ac:dyDescent="0.2">
      <c r="A31" s="111">
        <f t="shared" si="0"/>
        <v>27</v>
      </c>
      <c r="B31" s="24" t="s">
        <v>115</v>
      </c>
      <c r="C31" s="62" t="s">
        <v>13</v>
      </c>
      <c r="D31" s="31" t="s">
        <v>249</v>
      </c>
      <c r="E31" s="39"/>
      <c r="F31" s="39"/>
      <c r="G31" s="39"/>
      <c r="H31" s="39"/>
      <c r="I31" s="33"/>
    </row>
    <row r="32" spans="1:9" hidden="1" x14ac:dyDescent="0.2">
      <c r="A32" s="111">
        <f t="shared" si="0"/>
        <v>28</v>
      </c>
      <c r="B32" s="24" t="s">
        <v>120</v>
      </c>
      <c r="C32" s="62" t="s">
        <v>13</v>
      </c>
      <c r="D32" s="31" t="s">
        <v>250</v>
      </c>
      <c r="E32" s="39"/>
      <c r="F32" s="39"/>
      <c r="G32" s="39"/>
      <c r="H32" s="39"/>
      <c r="I32" s="33"/>
    </row>
    <row r="33" spans="1:9" x14ac:dyDescent="0.35">
      <c r="A33" s="111">
        <f t="shared" si="0"/>
        <v>29</v>
      </c>
      <c r="B33" s="24" t="s">
        <v>66</v>
      </c>
      <c r="C33" s="62" t="s">
        <v>13</v>
      </c>
      <c r="D33" s="31" t="s">
        <v>317</v>
      </c>
      <c r="E33" s="39" t="s">
        <v>110</v>
      </c>
      <c r="F33" s="39" t="s">
        <v>110</v>
      </c>
      <c r="G33" s="39" t="s">
        <v>110</v>
      </c>
      <c r="H33" s="39" t="s">
        <v>110</v>
      </c>
      <c r="I33" s="33"/>
    </row>
    <row r="34" spans="1:9" x14ac:dyDescent="0.35">
      <c r="A34" s="111">
        <f t="shared" si="0"/>
        <v>30</v>
      </c>
      <c r="B34" s="24" t="s">
        <v>64</v>
      </c>
      <c r="C34" s="62" t="s">
        <v>13</v>
      </c>
      <c r="D34" s="30">
        <v>45392</v>
      </c>
      <c r="E34" s="43"/>
      <c r="F34" s="33"/>
      <c r="G34" s="33"/>
      <c r="H34" s="33"/>
      <c r="I34" s="33"/>
    </row>
    <row r="35" spans="1:9" s="25" customFormat="1" x14ac:dyDescent="0.35">
      <c r="A35" s="111">
        <f t="shared" si="0"/>
        <v>31</v>
      </c>
      <c r="B35" s="24" t="s">
        <v>102</v>
      </c>
      <c r="C35" s="62" t="s">
        <v>13</v>
      </c>
      <c r="D35" s="30">
        <v>45397</v>
      </c>
      <c r="E35" s="39"/>
      <c r="F35" s="39"/>
      <c r="G35" s="39"/>
      <c r="H35" s="39"/>
      <c r="I35" s="33"/>
    </row>
    <row r="36" spans="1:9" s="25" customFormat="1" ht="15" customHeight="1" x14ac:dyDescent="0.35">
      <c r="A36" s="111">
        <f t="shared" si="0"/>
        <v>32</v>
      </c>
      <c r="B36" s="24" t="s">
        <v>103</v>
      </c>
      <c r="C36" s="62" t="s">
        <v>329</v>
      </c>
      <c r="D36" s="30">
        <v>45397</v>
      </c>
      <c r="E36" s="393" t="s">
        <v>330</v>
      </c>
      <c r="F36" s="394"/>
      <c r="G36" s="394"/>
      <c r="H36" s="394"/>
      <c r="I36" s="416"/>
    </row>
    <row r="37" spans="1:9" s="25" customFormat="1" ht="15" customHeight="1" x14ac:dyDescent="0.35">
      <c r="A37" s="111"/>
      <c r="B37" s="24" t="s">
        <v>332</v>
      </c>
      <c r="C37" s="62" t="s">
        <v>329</v>
      </c>
      <c r="D37" s="30">
        <v>45397</v>
      </c>
      <c r="E37" s="393" t="s">
        <v>330</v>
      </c>
      <c r="F37" s="394"/>
      <c r="G37" s="394"/>
      <c r="H37" s="394"/>
      <c r="I37" s="416"/>
    </row>
    <row r="38" spans="1:9" s="25" customFormat="1" ht="15" customHeight="1" x14ac:dyDescent="0.35">
      <c r="A38" s="111">
        <f>A36+1</f>
        <v>33</v>
      </c>
      <c r="B38" s="24" t="s">
        <v>119</v>
      </c>
      <c r="C38" s="62" t="s">
        <v>13</v>
      </c>
      <c r="D38" s="30">
        <v>45397</v>
      </c>
      <c r="E38" s="295"/>
      <c r="F38" s="295"/>
      <c r="G38" s="295"/>
      <c r="H38" s="295"/>
      <c r="I38" s="295"/>
    </row>
    <row r="39" spans="1:9" s="44" customFormat="1" ht="12.75" hidden="1" x14ac:dyDescent="0.2">
      <c r="A39" s="44" t="s">
        <v>78</v>
      </c>
    </row>
    <row r="40" spans="1:9" s="44" customFormat="1" ht="12.75" hidden="1" x14ac:dyDescent="0.2">
      <c r="A40" s="44" t="s">
        <v>79</v>
      </c>
    </row>
    <row r="41" spans="1:9" s="44" customFormat="1" ht="12.75" hidden="1" x14ac:dyDescent="0.2"/>
    <row r="43" spans="1:9" ht="15.75" hidden="1" x14ac:dyDescent="0.25">
      <c r="A43" s="127"/>
      <c r="B43" s="61" t="s">
        <v>24</v>
      </c>
      <c r="C43" s="106"/>
      <c r="D43" s="134"/>
      <c r="E43" s="48"/>
      <c r="F43" s="78"/>
      <c r="G43" s="78"/>
    </row>
    <row r="44" spans="1:9" hidden="1" x14ac:dyDescent="0.2">
      <c r="A44" s="115"/>
      <c r="B44" s="48" t="s">
        <v>83</v>
      </c>
      <c r="C44" s="107"/>
      <c r="D44" s="108"/>
      <c r="E44" s="78"/>
      <c r="F44" s="78"/>
      <c r="G44" s="78"/>
    </row>
    <row r="45" spans="1:9" ht="15.75" hidden="1" x14ac:dyDescent="0.25">
      <c r="A45" s="115" t="s">
        <v>80</v>
      </c>
      <c r="B45" s="116" t="s">
        <v>95</v>
      </c>
      <c r="C45" s="107"/>
      <c r="D45" s="108"/>
      <c r="E45" s="101"/>
      <c r="F45" s="48"/>
      <c r="G45" s="48"/>
    </row>
    <row r="46" spans="1:9" hidden="1" x14ac:dyDescent="0.2">
      <c r="A46" s="115" t="s">
        <v>84</v>
      </c>
      <c r="B46" s="48" t="s">
        <v>96</v>
      </c>
      <c r="C46" s="107"/>
      <c r="D46" s="122"/>
      <c r="E46" s="413"/>
      <c r="F46" s="413"/>
      <c r="G46" s="413"/>
    </row>
    <row r="47" spans="1:9" hidden="1" x14ac:dyDescent="0.2">
      <c r="A47" s="115"/>
      <c r="B47" s="48"/>
      <c r="C47" s="107"/>
      <c r="D47" s="122"/>
      <c r="E47" s="413"/>
      <c r="F47" s="413"/>
      <c r="G47" s="413"/>
    </row>
    <row r="48" spans="1:9" hidden="1" x14ac:dyDescent="0.2">
      <c r="A48" s="115" t="s">
        <v>85</v>
      </c>
      <c r="B48" s="130" t="s">
        <v>25</v>
      </c>
      <c r="C48" s="107"/>
      <c r="D48" s="122"/>
      <c r="E48" s="413"/>
      <c r="F48" s="413"/>
      <c r="G48" s="413"/>
    </row>
    <row r="49" spans="1:7" hidden="1" x14ac:dyDescent="0.2">
      <c r="A49" s="115" t="s">
        <v>84</v>
      </c>
      <c r="B49" s="130" t="s">
        <v>25</v>
      </c>
      <c r="C49" s="107"/>
      <c r="D49" s="122"/>
      <c r="E49" s="413"/>
      <c r="F49" s="413"/>
      <c r="G49" s="413"/>
    </row>
    <row r="50" spans="1:7" hidden="1" x14ac:dyDescent="0.2">
      <c r="A50" s="115"/>
      <c r="B50" s="48"/>
      <c r="C50" s="107"/>
      <c r="D50" s="122"/>
      <c r="E50" s="413"/>
      <c r="F50" s="413"/>
      <c r="G50" s="413"/>
    </row>
    <row r="51" spans="1:7" ht="15.75" hidden="1" x14ac:dyDescent="0.25">
      <c r="A51" s="118" t="s">
        <v>87</v>
      </c>
      <c r="B51" s="119" t="s">
        <v>121</v>
      </c>
      <c r="C51" s="107"/>
    </row>
    <row r="52" spans="1:7" hidden="1" x14ac:dyDescent="0.2">
      <c r="A52" s="118" t="s">
        <v>89</v>
      </c>
      <c r="B52" s="135" t="s">
        <v>97</v>
      </c>
      <c r="C52" s="131"/>
      <c r="D52" s="135"/>
      <c r="E52" s="135"/>
      <c r="F52" s="135"/>
    </row>
    <row r="53" spans="1:7" hidden="1" x14ac:dyDescent="0.2">
      <c r="A53" s="115" t="s">
        <v>88</v>
      </c>
      <c r="B53" s="117" t="s">
        <v>86</v>
      </c>
      <c r="C53" s="107"/>
    </row>
    <row r="54" spans="1:7" hidden="1" x14ac:dyDescent="0.2">
      <c r="A54" s="115"/>
      <c r="B54" s="48"/>
      <c r="C54" s="107"/>
    </row>
    <row r="55" spans="1:7" hidden="1" x14ac:dyDescent="0.2">
      <c r="A55" s="115" t="s">
        <v>98</v>
      </c>
      <c r="B55" s="48" t="s">
        <v>99</v>
      </c>
      <c r="C55" s="107"/>
    </row>
    <row r="56" spans="1:7" hidden="1" x14ac:dyDescent="0.2">
      <c r="A56" s="115" t="s">
        <v>100</v>
      </c>
      <c r="B56" s="48" t="s">
        <v>101</v>
      </c>
      <c r="C56" s="107"/>
    </row>
    <row r="57" spans="1:7" hidden="1" x14ac:dyDescent="0.2">
      <c r="A57" s="115" t="s">
        <v>84</v>
      </c>
      <c r="B57" s="114">
        <v>123456</v>
      </c>
      <c r="C57" s="107"/>
    </row>
    <row r="58" spans="1:7" hidden="1" x14ac:dyDescent="0.2">
      <c r="A58" s="121"/>
      <c r="B58" s="133"/>
      <c r="C58" s="109"/>
    </row>
  </sheetData>
  <mergeCells count="16">
    <mergeCell ref="E49:G49"/>
    <mergeCell ref="E50:G50"/>
    <mergeCell ref="C21:D21"/>
    <mergeCell ref="E8:F8"/>
    <mergeCell ref="C8:D8"/>
    <mergeCell ref="E36:I36"/>
    <mergeCell ref="E37:I37"/>
    <mergeCell ref="E46:G46"/>
    <mergeCell ref="E47:G47"/>
    <mergeCell ref="E48:G48"/>
    <mergeCell ref="H18:I18"/>
    <mergeCell ref="E19:I19"/>
    <mergeCell ref="B17:D17"/>
    <mergeCell ref="C19:D19"/>
    <mergeCell ref="G15:I15"/>
    <mergeCell ref="G16:I16"/>
  </mergeCells>
  <hyperlinks>
    <hyperlink ref="B45" r:id="rId1"/>
    <hyperlink ref="F11" r:id="rId2"/>
  </hyperlinks>
  <pageMargins left="0.70866141732283472" right="0.70866141732283472" top="0.74803149606299213" bottom="0.74803149606299213" header="0.31496062992125984" footer="0.31496062992125984"/>
  <pageSetup paperSize="9" scale="84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A13" workbookViewId="0">
      <selection activeCell="C18" sqref="C18"/>
    </sheetView>
  </sheetViews>
  <sheetFormatPr defaultColWidth="9.07421875" defaultRowHeight="15.9" x14ac:dyDescent="0.45"/>
  <cols>
    <col min="1" max="1" width="14.69140625" style="68" customWidth="1"/>
    <col min="2" max="2" width="25.84375" style="68" customWidth="1"/>
    <col min="3" max="3" width="19.69140625" style="68" customWidth="1"/>
    <col min="4" max="4" width="13.4609375" style="68" customWidth="1"/>
    <col min="5" max="5" width="18.53515625" style="68" customWidth="1"/>
    <col min="6" max="7" width="15.07421875" style="68" customWidth="1"/>
    <col min="8" max="11" width="14.69140625" style="68" hidden="1" customWidth="1"/>
    <col min="12" max="16384" width="9.07421875" style="68"/>
  </cols>
  <sheetData>
    <row r="1" spans="1:11" s="67" customFormat="1" ht="31.75" x14ac:dyDescent="0.45">
      <c r="A1" s="71" t="s">
        <v>41</v>
      </c>
      <c r="B1" s="71" t="s">
        <v>42</v>
      </c>
      <c r="C1" s="71" t="s">
        <v>122</v>
      </c>
      <c r="D1" s="71" t="s">
        <v>123</v>
      </c>
      <c r="E1" s="72" t="s">
        <v>124</v>
      </c>
      <c r="F1" s="421" t="s">
        <v>163</v>
      </c>
      <c r="G1" s="422"/>
      <c r="H1" s="423" t="s">
        <v>164</v>
      </c>
      <c r="I1" s="424"/>
      <c r="J1" s="424"/>
      <c r="K1" s="425"/>
    </row>
    <row r="2" spans="1:11" s="67" customFormat="1" ht="16.3" thickBot="1" x14ac:dyDescent="0.5">
      <c r="A2" s="149" t="s">
        <v>188</v>
      </c>
      <c r="B2" s="149"/>
      <c r="C2" s="149"/>
      <c r="D2" s="149"/>
      <c r="E2" s="150"/>
      <c r="F2" s="151" t="s">
        <v>125</v>
      </c>
      <c r="G2" s="151" t="s">
        <v>126</v>
      </c>
      <c r="H2" s="149" t="s">
        <v>68</v>
      </c>
      <c r="I2" s="149" t="s">
        <v>69</v>
      </c>
      <c r="J2" s="149" t="s">
        <v>70</v>
      </c>
      <c r="K2" s="149" t="s">
        <v>71</v>
      </c>
    </row>
    <row r="3" spans="1:11" ht="36" hidden="1" customHeight="1" x14ac:dyDescent="0.3">
      <c r="A3" s="152" t="s">
        <v>0</v>
      </c>
      <c r="B3" s="197" t="s">
        <v>1</v>
      </c>
      <c r="C3" s="154" t="s">
        <v>176</v>
      </c>
      <c r="D3" s="154" t="s">
        <v>7</v>
      </c>
      <c r="E3" s="154" t="s">
        <v>8</v>
      </c>
      <c r="F3" s="155"/>
      <c r="G3" s="155"/>
      <c r="H3" s="155"/>
      <c r="I3" s="155"/>
      <c r="J3" s="155"/>
      <c r="K3" s="156"/>
    </row>
    <row r="4" spans="1:11" ht="36" hidden="1" customHeight="1" thickBot="1" x14ac:dyDescent="0.3">
      <c r="A4" s="198">
        <v>44015</v>
      </c>
      <c r="B4" s="210" t="s">
        <v>182</v>
      </c>
      <c r="C4" s="200" t="s">
        <v>201</v>
      </c>
      <c r="D4" s="217" t="s">
        <v>210</v>
      </c>
      <c r="E4" s="218" t="s">
        <v>211</v>
      </c>
      <c r="F4" s="219"/>
      <c r="G4" s="219"/>
      <c r="H4" s="219"/>
      <c r="I4" s="219"/>
      <c r="J4" s="219"/>
      <c r="K4" s="220"/>
    </row>
    <row r="5" spans="1:11" ht="8.25" hidden="1" customHeight="1" thickBot="1" x14ac:dyDescent="0.3">
      <c r="A5" s="221"/>
      <c r="B5" s="206"/>
      <c r="C5" s="222"/>
      <c r="D5" s="222"/>
      <c r="E5" s="222"/>
      <c r="F5" s="223"/>
      <c r="G5" s="223"/>
      <c r="H5" s="223"/>
      <c r="I5" s="223"/>
      <c r="J5" s="223"/>
      <c r="K5" s="224"/>
    </row>
    <row r="6" spans="1:11" ht="36" hidden="1" customHeight="1" x14ac:dyDescent="0.3">
      <c r="A6" s="176" t="s">
        <v>0</v>
      </c>
      <c r="B6" s="197" t="s">
        <v>129</v>
      </c>
      <c r="C6" s="154" t="s">
        <v>177</v>
      </c>
      <c r="D6" s="154" t="s">
        <v>162</v>
      </c>
      <c r="E6" s="154" t="s">
        <v>162</v>
      </c>
      <c r="F6" s="155"/>
      <c r="G6" s="155"/>
      <c r="H6" s="155"/>
      <c r="I6" s="155"/>
      <c r="J6" s="155"/>
      <c r="K6" s="156"/>
    </row>
    <row r="7" spans="1:11" ht="36" hidden="1" customHeight="1" x14ac:dyDescent="0.25">
      <c r="A7" s="177">
        <v>43967</v>
      </c>
      <c r="B7" s="4" t="s">
        <v>182</v>
      </c>
      <c r="C7" s="167" t="s">
        <v>201</v>
      </c>
      <c r="D7" s="427" t="s">
        <v>212</v>
      </c>
      <c r="E7" s="428"/>
      <c r="F7" s="69"/>
      <c r="G7" s="69"/>
      <c r="H7" s="69"/>
      <c r="I7" s="69"/>
      <c r="J7" s="69"/>
      <c r="K7" s="178"/>
    </row>
    <row r="8" spans="1:11" ht="36" hidden="1" customHeight="1" thickBot="1" x14ac:dyDescent="0.3">
      <c r="A8" s="179"/>
      <c r="B8" s="196" t="s">
        <v>171</v>
      </c>
      <c r="C8" s="214" t="s">
        <v>189</v>
      </c>
      <c r="D8" s="180"/>
      <c r="E8" s="181"/>
      <c r="F8" s="157"/>
      <c r="G8" s="157"/>
      <c r="H8" s="157"/>
      <c r="I8" s="157"/>
      <c r="J8" s="157"/>
      <c r="K8" s="158"/>
    </row>
    <row r="9" spans="1:11" ht="8.25" hidden="1" customHeight="1" thickBot="1" x14ac:dyDescent="0.3">
      <c r="A9" s="159"/>
      <c r="B9" s="168"/>
      <c r="C9" s="160"/>
      <c r="D9" s="160"/>
      <c r="E9" s="160"/>
      <c r="F9" s="161"/>
      <c r="G9" s="163"/>
      <c r="H9" s="161"/>
      <c r="I9" s="161"/>
      <c r="J9" s="161"/>
      <c r="K9" s="162"/>
    </row>
    <row r="10" spans="1:11" ht="36" customHeight="1" x14ac:dyDescent="0.5">
      <c r="A10" s="152" t="s">
        <v>0</v>
      </c>
      <c r="B10" s="197" t="s">
        <v>179</v>
      </c>
      <c r="C10" s="154" t="s">
        <v>180</v>
      </c>
      <c r="D10" s="154" t="s">
        <v>184</v>
      </c>
      <c r="E10" s="154" t="s">
        <v>184</v>
      </c>
      <c r="F10" s="169"/>
      <c r="G10" s="169"/>
      <c r="H10" s="164" t="s">
        <v>110</v>
      </c>
      <c r="I10" s="164" t="s">
        <v>110</v>
      </c>
      <c r="J10" s="164" t="s">
        <v>110</v>
      </c>
      <c r="K10" s="165" t="s">
        <v>110</v>
      </c>
    </row>
    <row r="11" spans="1:11" ht="36" customHeight="1" x14ac:dyDescent="0.45">
      <c r="A11" s="191">
        <v>44792</v>
      </c>
      <c r="B11" s="4" t="s">
        <v>182</v>
      </c>
      <c r="C11" s="167" t="s">
        <v>296</v>
      </c>
      <c r="D11" s="426" t="s">
        <v>185</v>
      </c>
      <c r="E11" s="426"/>
      <c r="F11" s="70"/>
      <c r="G11" s="70"/>
      <c r="H11" s="70"/>
      <c r="I11" s="70"/>
      <c r="J11" s="70"/>
      <c r="K11" s="192"/>
    </row>
    <row r="12" spans="1:11" ht="36" customHeight="1" thickBot="1" x14ac:dyDescent="0.5">
      <c r="A12" s="175"/>
      <c r="B12" s="196" t="s">
        <v>171</v>
      </c>
      <c r="C12" s="166" t="s">
        <v>202</v>
      </c>
      <c r="D12" s="181"/>
      <c r="E12" s="181"/>
      <c r="F12" s="170"/>
      <c r="G12" s="170"/>
      <c r="H12" s="170"/>
      <c r="I12" s="170"/>
      <c r="J12" s="170"/>
      <c r="K12" s="171"/>
    </row>
    <row r="13" spans="1:11" ht="8.25" customHeight="1" thickBot="1" x14ac:dyDescent="0.35">
      <c r="A13" s="172"/>
      <c r="B13" s="168"/>
      <c r="C13" s="173"/>
      <c r="D13" s="173"/>
      <c r="E13" s="173"/>
      <c r="F13" s="172"/>
      <c r="G13" s="172"/>
      <c r="H13" s="172"/>
      <c r="I13" s="172"/>
      <c r="J13" s="172"/>
      <c r="K13" s="172"/>
    </row>
    <row r="14" spans="1:11" ht="36" customHeight="1" x14ac:dyDescent="0.45">
      <c r="A14" s="152" t="s">
        <v>0</v>
      </c>
      <c r="B14" s="195" t="s">
        <v>203</v>
      </c>
      <c r="C14" s="154" t="s">
        <v>205</v>
      </c>
      <c r="D14" s="154" t="s">
        <v>207</v>
      </c>
      <c r="E14" s="154" t="s">
        <v>206</v>
      </c>
      <c r="F14" s="174"/>
      <c r="G14" s="174"/>
      <c r="H14" s="164" t="s">
        <v>110</v>
      </c>
      <c r="I14" s="164" t="s">
        <v>110</v>
      </c>
      <c r="J14" s="164" t="s">
        <v>110</v>
      </c>
      <c r="K14" s="165" t="s">
        <v>110</v>
      </c>
    </row>
    <row r="15" spans="1:11" ht="36" customHeight="1" x14ac:dyDescent="0.45">
      <c r="A15" s="251"/>
      <c r="B15" s="4" t="s">
        <v>182</v>
      </c>
      <c r="C15" s="188" t="s">
        <v>204</v>
      </c>
      <c r="D15" s="216" t="s">
        <v>208</v>
      </c>
      <c r="E15" s="193" t="s">
        <v>209</v>
      </c>
      <c r="F15" s="189"/>
      <c r="G15" s="189"/>
      <c r="H15" s="189"/>
      <c r="I15" s="189"/>
      <c r="J15" s="189"/>
      <c r="K15" s="194"/>
    </row>
    <row r="16" spans="1:11" ht="36" customHeight="1" thickBot="1" x14ac:dyDescent="0.5">
      <c r="A16" s="198"/>
      <c r="B16" s="199" t="s">
        <v>171</v>
      </c>
      <c r="C16" s="200"/>
      <c r="D16" s="201"/>
      <c r="E16" s="202"/>
      <c r="F16" s="203"/>
      <c r="G16" s="203"/>
      <c r="H16" s="203"/>
      <c r="I16" s="203"/>
      <c r="J16" s="203"/>
      <c r="K16" s="204"/>
    </row>
    <row r="17" spans="1:11" ht="8.25" customHeight="1" thickBot="1" x14ac:dyDescent="0.5">
      <c r="A17" s="205"/>
      <c r="B17" s="206"/>
      <c r="C17" s="207"/>
      <c r="D17" s="207"/>
      <c r="E17" s="207"/>
      <c r="F17" s="208"/>
      <c r="G17" s="208"/>
      <c r="H17" s="208"/>
      <c r="I17" s="208"/>
      <c r="J17" s="208"/>
      <c r="K17" s="209"/>
    </row>
    <row r="18" spans="1:11" ht="36" customHeight="1" x14ac:dyDescent="0.45">
      <c r="A18" s="152" t="s">
        <v>0</v>
      </c>
      <c r="B18" s="195" t="s">
        <v>43</v>
      </c>
      <c r="C18" s="154" t="s">
        <v>178</v>
      </c>
      <c r="D18" s="154" t="s">
        <v>45</v>
      </c>
      <c r="E18" s="154" t="s">
        <v>45</v>
      </c>
      <c r="F18" s="430" t="s">
        <v>299</v>
      </c>
      <c r="G18" s="431"/>
      <c r="H18" s="164" t="s">
        <v>110</v>
      </c>
      <c r="I18" s="164" t="s">
        <v>110</v>
      </c>
      <c r="J18" s="164" t="s">
        <v>110</v>
      </c>
      <c r="K18" s="165" t="s">
        <v>110</v>
      </c>
    </row>
    <row r="19" spans="1:11" ht="36" customHeight="1" thickBot="1" x14ac:dyDescent="0.5">
      <c r="A19" s="191">
        <v>45001</v>
      </c>
      <c r="B19" s="210" t="s">
        <v>182</v>
      </c>
      <c r="C19" s="167" t="s">
        <v>315</v>
      </c>
      <c r="D19" s="429" t="s">
        <v>186</v>
      </c>
      <c r="E19" s="426"/>
      <c r="F19" s="189"/>
      <c r="G19" s="189"/>
      <c r="H19" s="189"/>
      <c r="I19" s="189"/>
      <c r="J19" s="189"/>
      <c r="K19" s="194"/>
    </row>
    <row r="20" spans="1:11" ht="8.25" customHeight="1" thickBot="1" x14ac:dyDescent="0.5">
      <c r="A20" s="205"/>
      <c r="B20" s="206"/>
      <c r="C20" s="207"/>
      <c r="D20" s="207"/>
      <c r="E20" s="207"/>
      <c r="F20" s="208"/>
      <c r="G20" s="208"/>
      <c r="H20" s="208"/>
      <c r="I20" s="208"/>
      <c r="J20" s="208"/>
      <c r="K20" s="209"/>
    </row>
    <row r="21" spans="1:11" ht="15.75" hidden="1" x14ac:dyDescent="0.25">
      <c r="A21" s="211"/>
      <c r="B21" s="212"/>
      <c r="C21" s="213"/>
      <c r="D21" s="213"/>
      <c r="E21" s="213"/>
      <c r="F21" s="211"/>
      <c r="G21" s="211"/>
      <c r="H21" s="211"/>
      <c r="I21" s="211"/>
      <c r="J21" s="211"/>
      <c r="K21" s="211"/>
    </row>
    <row r="22" spans="1:11" ht="15.75" hidden="1" x14ac:dyDescent="0.25">
      <c r="A22" s="70"/>
      <c r="B22" s="4"/>
      <c r="C22" s="136"/>
      <c r="D22" s="136"/>
      <c r="E22" s="136"/>
      <c r="F22" s="70"/>
      <c r="G22" s="70"/>
      <c r="H22" s="70"/>
      <c r="I22" s="70"/>
      <c r="J22" s="70"/>
      <c r="K22" s="70"/>
    </row>
    <row r="23" spans="1:11" ht="15.75" hidden="1" x14ac:dyDescent="0.25">
      <c r="A23" s="70"/>
      <c r="B23" s="4"/>
      <c r="C23" s="136"/>
      <c r="D23" s="136"/>
      <c r="E23" s="136"/>
      <c r="F23" s="70"/>
      <c r="G23" s="70"/>
      <c r="H23" s="70"/>
      <c r="I23" s="70"/>
      <c r="J23" s="70"/>
      <c r="K23" s="70"/>
    </row>
    <row r="24" spans="1:11" ht="15.75" hidden="1" x14ac:dyDescent="0.25">
      <c r="A24" s="70"/>
      <c r="B24" s="4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5.75" hidden="1" x14ac:dyDescent="0.25">
      <c r="A25" s="70"/>
      <c r="B25" s="4"/>
      <c r="C25" s="70"/>
      <c r="D25" s="215"/>
      <c r="E25" s="70"/>
      <c r="F25" s="70"/>
      <c r="G25" s="70"/>
      <c r="H25" s="70"/>
      <c r="I25" s="70"/>
      <c r="J25" s="70"/>
      <c r="K25" s="70"/>
    </row>
    <row r="26" spans="1:11" ht="15.75" hidden="1" x14ac:dyDescent="0.25">
      <c r="A26" s="70"/>
      <c r="B26" s="4"/>
      <c r="C26" s="70"/>
      <c r="D26" s="70"/>
      <c r="E26" s="70"/>
      <c r="F26" s="70"/>
      <c r="G26" s="70"/>
      <c r="H26" s="70"/>
      <c r="I26" s="70"/>
      <c r="J26" s="70"/>
      <c r="K26" s="70"/>
    </row>
    <row r="27" spans="1:11" x14ac:dyDescent="0.45">
      <c r="B27" s="2"/>
    </row>
  </sheetData>
  <mergeCells count="6">
    <mergeCell ref="F1:G1"/>
    <mergeCell ref="H1:K1"/>
    <mergeCell ref="D11:E11"/>
    <mergeCell ref="D7:E7"/>
    <mergeCell ref="D19:E19"/>
    <mergeCell ref="F18:G18"/>
  </mergeCells>
  <pageMargins left="0.70866141732283472" right="0.70866141732283472" top="1.7322834645669292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0" workbookViewId="0">
      <selection activeCell="B24" sqref="B24:D24"/>
    </sheetView>
  </sheetViews>
  <sheetFormatPr defaultColWidth="12.53515625" defaultRowHeight="15" x14ac:dyDescent="0.35"/>
  <cols>
    <col min="1" max="1" width="12.53515625" style="23"/>
    <col min="2" max="2" width="35.3046875" style="23" customWidth="1"/>
    <col min="3" max="3" width="12.69140625" style="23" customWidth="1"/>
    <col min="4" max="4" width="18" style="23" customWidth="1"/>
    <col min="5" max="5" width="16.4609375" style="23" customWidth="1"/>
    <col min="6" max="6" width="14.84375" style="23" customWidth="1"/>
    <col min="7" max="7" width="14.53515625" style="23" customWidth="1"/>
    <col min="8" max="16384" width="12.53515625" style="23"/>
  </cols>
  <sheetData>
    <row r="1" spans="1:9" s="18" customFormat="1" ht="15.45" x14ac:dyDescent="0.4">
      <c r="A1" s="146" t="s">
        <v>0</v>
      </c>
      <c r="B1" s="146" t="s">
        <v>190</v>
      </c>
      <c r="C1" s="378"/>
      <c r="D1" s="378"/>
      <c r="E1" s="378" t="s">
        <v>83</v>
      </c>
      <c r="F1" s="378"/>
    </row>
    <row r="2" spans="1:9" s="18" customFormat="1" ht="15.45" x14ac:dyDescent="0.4">
      <c r="A2" s="146" t="s">
        <v>2</v>
      </c>
      <c r="B2" s="102"/>
      <c r="C2" s="146"/>
      <c r="D2" s="102"/>
      <c r="E2" s="95" t="s">
        <v>197</v>
      </c>
      <c r="F2" s="40"/>
    </row>
    <row r="3" spans="1:9" s="18" customFormat="1" ht="15.45" x14ac:dyDescent="0.4">
      <c r="A3" s="146" t="s">
        <v>49</v>
      </c>
      <c r="B3" s="102" t="s">
        <v>181</v>
      </c>
      <c r="C3" s="146"/>
      <c r="D3" s="102"/>
      <c r="E3" s="95" t="s">
        <v>198</v>
      </c>
      <c r="F3" s="40"/>
      <c r="H3" s="382" t="s">
        <v>158</v>
      </c>
      <c r="I3" s="383"/>
    </row>
    <row r="4" spans="1:9" s="18" customFormat="1" ht="15.45" x14ac:dyDescent="0.4">
      <c r="A4" s="236" t="s">
        <v>279</v>
      </c>
      <c r="B4" s="235" t="s">
        <v>366</v>
      </c>
      <c r="C4" s="182" t="s">
        <v>195</v>
      </c>
      <c r="D4" s="250" t="s">
        <v>298</v>
      </c>
      <c r="E4" s="94" t="s">
        <v>80</v>
      </c>
      <c r="F4" s="52" t="s">
        <v>172</v>
      </c>
      <c r="G4" s="19"/>
      <c r="H4" s="384" t="s">
        <v>159</v>
      </c>
      <c r="I4" s="385"/>
    </row>
    <row r="5" spans="1:9" x14ac:dyDescent="0.35">
      <c r="A5" s="97" t="s">
        <v>191</v>
      </c>
      <c r="B5" s="97" t="s">
        <v>192</v>
      </c>
      <c r="C5" s="184" t="s">
        <v>171</v>
      </c>
      <c r="D5" s="250" t="s">
        <v>364</v>
      </c>
      <c r="E5" s="18"/>
      <c r="F5" s="18"/>
      <c r="G5" s="18"/>
    </row>
    <row r="6" spans="1:9" s="18" customFormat="1" ht="15.45" x14ac:dyDescent="0.4">
      <c r="A6" s="100" t="s">
        <v>81</v>
      </c>
      <c r="B6" s="64" t="s">
        <v>193</v>
      </c>
      <c r="C6" s="186" t="s">
        <v>84</v>
      </c>
      <c r="D6" s="250" t="s">
        <v>194</v>
      </c>
      <c r="E6" s="148"/>
      <c r="F6" s="34"/>
      <c r="G6" s="432" t="s">
        <v>365</v>
      </c>
      <c r="H6" s="433"/>
      <c r="I6" s="434"/>
    </row>
    <row r="7" spans="1:9" s="18" customFormat="1" ht="15.45" x14ac:dyDescent="0.4">
      <c r="A7" s="100" t="s">
        <v>75</v>
      </c>
      <c r="B7" s="64" t="s">
        <v>193</v>
      </c>
      <c r="C7" s="380"/>
      <c r="D7" s="380"/>
      <c r="E7" s="99"/>
      <c r="F7" s="34"/>
      <c r="G7" s="386" t="s">
        <v>275</v>
      </c>
      <c r="H7" s="387"/>
      <c r="I7" s="388"/>
    </row>
    <row r="8" spans="1:9" s="20" customFormat="1" ht="45.75" customHeight="1" x14ac:dyDescent="0.4">
      <c r="A8" s="32" t="s">
        <v>56</v>
      </c>
      <c r="B8" s="147" t="s">
        <v>196</v>
      </c>
      <c r="C8" s="379">
        <v>2023</v>
      </c>
      <c r="D8" s="379"/>
      <c r="E8" s="381" t="s">
        <v>55</v>
      </c>
      <c r="F8" s="381"/>
      <c r="G8" s="381"/>
      <c r="H8" s="381"/>
      <c r="I8" s="381"/>
    </row>
    <row r="9" spans="1:9" s="28" customFormat="1" ht="10.3" x14ac:dyDescent="0.25">
      <c r="A9" s="26"/>
      <c r="B9" s="26"/>
      <c r="C9" s="80" t="s">
        <v>127</v>
      </c>
      <c r="D9" s="80" t="s">
        <v>128</v>
      </c>
      <c r="E9" s="27" t="s">
        <v>51</v>
      </c>
      <c r="F9" s="27" t="s">
        <v>52</v>
      </c>
      <c r="G9" s="27" t="s">
        <v>53</v>
      </c>
      <c r="H9" s="27" t="s">
        <v>54</v>
      </c>
      <c r="I9" s="63" t="s">
        <v>168</v>
      </c>
    </row>
    <row r="10" spans="1:9" s="25" customFormat="1" ht="41.15" x14ac:dyDescent="0.35">
      <c r="A10" s="36"/>
      <c r="B10" s="92" t="s">
        <v>46</v>
      </c>
      <c r="C10" s="89" t="s">
        <v>141</v>
      </c>
      <c r="D10" s="88" t="s">
        <v>316</v>
      </c>
      <c r="E10" s="38"/>
      <c r="F10" s="33"/>
      <c r="G10" s="33"/>
      <c r="H10" s="33"/>
      <c r="I10" s="39" t="s">
        <v>110</v>
      </c>
    </row>
    <row r="11" spans="1:9" s="28" customFormat="1" x14ac:dyDescent="0.25">
      <c r="A11" s="62"/>
      <c r="B11" s="24"/>
      <c r="C11" s="89"/>
      <c r="D11" s="88"/>
      <c r="E11" s="27"/>
      <c r="F11" s="27"/>
      <c r="G11" s="27"/>
      <c r="H11" s="27"/>
      <c r="I11" s="63"/>
    </row>
    <row r="12" spans="1:9" s="28" customFormat="1" x14ac:dyDescent="0.25">
      <c r="A12" s="62"/>
      <c r="B12" s="24"/>
      <c r="C12" s="89"/>
      <c r="D12" s="88"/>
      <c r="E12" s="27"/>
      <c r="F12" s="27"/>
      <c r="G12" s="27"/>
      <c r="H12" s="27"/>
      <c r="I12" s="63"/>
    </row>
    <row r="13" spans="1:9" s="28" customFormat="1" x14ac:dyDescent="0.25">
      <c r="A13" s="62"/>
      <c r="B13" s="22"/>
      <c r="C13" s="89"/>
      <c r="D13" s="88"/>
      <c r="E13" s="27"/>
      <c r="F13" s="27"/>
      <c r="G13" s="27"/>
      <c r="H13" s="27"/>
      <c r="I13" s="63"/>
    </row>
    <row r="14" spans="1:9" s="28" customFormat="1" x14ac:dyDescent="0.35">
      <c r="A14" s="62"/>
      <c r="B14" s="24"/>
      <c r="C14" s="62"/>
      <c r="D14" s="79"/>
      <c r="E14" s="27"/>
      <c r="F14" s="27"/>
      <c r="G14" s="27"/>
      <c r="H14" s="27"/>
      <c r="I14" s="63"/>
    </row>
    <row r="15" spans="1:9" ht="15" customHeight="1" x14ac:dyDescent="0.35">
      <c r="A15" s="62"/>
      <c r="B15" s="22"/>
      <c r="C15" s="62"/>
      <c r="D15" s="79"/>
      <c r="E15" s="39"/>
      <c r="F15" s="39"/>
      <c r="G15" s="39"/>
      <c r="H15" s="39"/>
      <c r="I15" s="39"/>
    </row>
    <row r="16" spans="1:9" s="25" customFormat="1" hidden="1" x14ac:dyDescent="0.2">
      <c r="A16" s="62">
        <v>1</v>
      </c>
      <c r="B16" s="86" t="s">
        <v>276</v>
      </c>
      <c r="C16" s="26" t="s">
        <v>277</v>
      </c>
      <c r="D16" s="87" t="s">
        <v>278</v>
      </c>
      <c r="E16" s="234">
        <v>43817</v>
      </c>
      <c r="F16" s="233"/>
      <c r="G16" s="233"/>
      <c r="H16" s="233"/>
      <c r="I16" s="233"/>
    </row>
    <row r="17" spans="1:9" s="25" customFormat="1" hidden="1" x14ac:dyDescent="0.2">
      <c r="A17" s="62">
        <f t="shared" ref="A17:A29" si="0">A16+1</f>
        <v>2</v>
      </c>
      <c r="B17" s="22" t="s">
        <v>59</v>
      </c>
      <c r="C17" s="62" t="s">
        <v>60</v>
      </c>
      <c r="D17" s="79">
        <v>42673</v>
      </c>
      <c r="E17" s="33"/>
      <c r="F17" s="33"/>
      <c r="G17" s="33"/>
      <c r="H17" s="33"/>
      <c r="I17" s="33"/>
    </row>
    <row r="18" spans="1:9" s="25" customFormat="1" hidden="1" x14ac:dyDescent="0.2">
      <c r="A18" s="62">
        <f t="shared" si="0"/>
        <v>3</v>
      </c>
      <c r="B18" s="24" t="s">
        <v>117</v>
      </c>
      <c r="C18" s="62" t="s">
        <v>13</v>
      </c>
      <c r="D18" s="30">
        <v>44199</v>
      </c>
      <c r="E18" s="33"/>
      <c r="F18" s="33"/>
      <c r="G18" s="33"/>
      <c r="H18" s="33"/>
      <c r="I18" s="33"/>
    </row>
    <row r="19" spans="1:9" hidden="1" x14ac:dyDescent="0.2">
      <c r="A19" s="62">
        <f t="shared" si="0"/>
        <v>4</v>
      </c>
      <c r="B19" s="24" t="s">
        <v>114</v>
      </c>
      <c r="C19" s="62" t="s">
        <v>13</v>
      </c>
      <c r="D19" s="31" t="s">
        <v>247</v>
      </c>
      <c r="E19" s="39"/>
      <c r="F19" s="39"/>
      <c r="G19" s="39"/>
      <c r="H19" s="39"/>
      <c r="I19" s="33"/>
    </row>
    <row r="20" spans="1:9" hidden="1" x14ac:dyDescent="0.2">
      <c r="A20" s="62">
        <f t="shared" si="0"/>
        <v>5</v>
      </c>
      <c r="B20" s="24" t="s">
        <v>104</v>
      </c>
      <c r="C20" s="62" t="s">
        <v>13</v>
      </c>
      <c r="D20" s="31" t="s">
        <v>248</v>
      </c>
      <c r="E20" s="33"/>
      <c r="F20" s="39"/>
      <c r="G20" s="39"/>
      <c r="H20" s="39"/>
      <c r="I20" s="43"/>
    </row>
    <row r="21" spans="1:9" hidden="1" x14ac:dyDescent="0.2">
      <c r="A21" s="62">
        <f t="shared" si="0"/>
        <v>6</v>
      </c>
      <c r="B21" s="24" t="s">
        <v>115</v>
      </c>
      <c r="C21" s="62" t="s">
        <v>13</v>
      </c>
      <c r="D21" s="31" t="s">
        <v>249</v>
      </c>
      <c r="E21" s="33"/>
      <c r="F21" s="39"/>
      <c r="G21" s="39"/>
      <c r="H21" s="39"/>
      <c r="I21" s="74"/>
    </row>
    <row r="22" spans="1:9" hidden="1" x14ac:dyDescent="0.2">
      <c r="A22" s="62">
        <f t="shared" si="0"/>
        <v>7</v>
      </c>
      <c r="B22" s="24" t="s">
        <v>120</v>
      </c>
      <c r="C22" s="62" t="s">
        <v>13</v>
      </c>
      <c r="D22" s="31" t="s">
        <v>250</v>
      </c>
      <c r="E22" s="39"/>
      <c r="F22" s="39"/>
      <c r="G22" s="39"/>
      <c r="H22" s="39"/>
      <c r="I22" s="43"/>
    </row>
    <row r="23" spans="1:9" hidden="1" x14ac:dyDescent="0.2">
      <c r="A23" s="62">
        <f t="shared" si="0"/>
        <v>8</v>
      </c>
      <c r="B23" s="24" t="s">
        <v>118</v>
      </c>
      <c r="C23" s="62" t="s">
        <v>13</v>
      </c>
      <c r="D23" s="30">
        <v>44285</v>
      </c>
      <c r="E23" s="39"/>
      <c r="F23" s="39"/>
      <c r="G23" s="39"/>
      <c r="H23" s="39"/>
      <c r="I23" s="39"/>
    </row>
    <row r="24" spans="1:9" s="25" customFormat="1" x14ac:dyDescent="0.35">
      <c r="A24" s="62"/>
      <c r="B24" s="24" t="s">
        <v>199</v>
      </c>
      <c r="C24" s="62" t="s">
        <v>13</v>
      </c>
      <c r="D24" s="31" t="s">
        <v>317</v>
      </c>
      <c r="E24" s="39" t="s">
        <v>110</v>
      </c>
      <c r="F24" s="39" t="s">
        <v>110</v>
      </c>
      <c r="G24" s="39" t="s">
        <v>110</v>
      </c>
      <c r="H24" s="39" t="s">
        <v>110</v>
      </c>
      <c r="I24" s="33"/>
    </row>
    <row r="25" spans="1:9" s="25" customFormat="1" hidden="1" x14ac:dyDescent="0.2">
      <c r="A25" s="62">
        <f t="shared" si="0"/>
        <v>1</v>
      </c>
      <c r="B25" s="24" t="s">
        <v>47</v>
      </c>
      <c r="C25" s="62" t="s">
        <v>13</v>
      </c>
      <c r="D25" s="31" t="s">
        <v>251</v>
      </c>
      <c r="E25" s="33"/>
      <c r="F25" s="33"/>
      <c r="G25" s="33"/>
      <c r="H25" s="33"/>
      <c r="I25" s="33"/>
    </row>
    <row r="26" spans="1:9" hidden="1" x14ac:dyDescent="0.2">
      <c r="A26" s="62">
        <f t="shared" si="0"/>
        <v>2</v>
      </c>
      <c r="B26" s="24" t="s">
        <v>64</v>
      </c>
      <c r="C26" s="62" t="s">
        <v>13</v>
      </c>
      <c r="D26" s="30">
        <v>44296</v>
      </c>
      <c r="E26" s="39"/>
      <c r="F26" s="39"/>
      <c r="G26" s="39"/>
      <c r="H26" s="39"/>
      <c r="I26" s="43"/>
    </row>
    <row r="27" spans="1:9" hidden="1" x14ac:dyDescent="0.2">
      <c r="A27" s="62">
        <f t="shared" si="0"/>
        <v>3</v>
      </c>
      <c r="B27" s="24" t="s">
        <v>102</v>
      </c>
      <c r="C27" s="62" t="s">
        <v>13</v>
      </c>
      <c r="D27" s="30">
        <v>44301</v>
      </c>
      <c r="E27" s="33"/>
      <c r="F27" s="33"/>
      <c r="G27" s="33"/>
      <c r="H27" s="33"/>
      <c r="I27" s="33"/>
    </row>
    <row r="28" spans="1:9" hidden="1" x14ac:dyDescent="0.2">
      <c r="A28" s="62">
        <f t="shared" si="0"/>
        <v>4</v>
      </c>
      <c r="B28" s="24" t="s">
        <v>167</v>
      </c>
      <c r="C28" s="62" t="s">
        <v>13</v>
      </c>
      <c r="D28" s="30">
        <v>44301</v>
      </c>
      <c r="E28" s="33"/>
      <c r="F28" s="33"/>
      <c r="G28" s="33"/>
      <c r="H28" s="33"/>
      <c r="I28" s="43"/>
    </row>
    <row r="29" spans="1:9" hidden="1" x14ac:dyDescent="0.2">
      <c r="A29" s="62">
        <f t="shared" si="0"/>
        <v>5</v>
      </c>
      <c r="B29" s="24" t="s">
        <v>119</v>
      </c>
      <c r="C29" s="62" t="s">
        <v>13</v>
      </c>
      <c r="D29" s="30">
        <v>44301</v>
      </c>
      <c r="E29" s="39"/>
      <c r="F29" s="39"/>
      <c r="G29" s="39"/>
      <c r="H29" s="39"/>
      <c r="I29" s="43"/>
    </row>
  </sheetData>
  <mergeCells count="9">
    <mergeCell ref="C8:D8"/>
    <mergeCell ref="E8:I8"/>
    <mergeCell ref="C1:D1"/>
    <mergeCell ref="E1:F1"/>
    <mergeCell ref="H3:I3"/>
    <mergeCell ref="H4:I4"/>
    <mergeCell ref="C7:D7"/>
    <mergeCell ref="G7:I7"/>
    <mergeCell ref="G6:I6"/>
  </mergeCell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" sqref="B1"/>
    </sheetView>
  </sheetViews>
  <sheetFormatPr defaultColWidth="12.53515625" defaultRowHeight="15" x14ac:dyDescent="0.35"/>
  <cols>
    <col min="1" max="1" width="12.53515625" style="23"/>
    <col min="2" max="2" width="35.3046875" style="23" customWidth="1"/>
    <col min="3" max="3" width="12.69140625" style="23" customWidth="1"/>
    <col min="4" max="5" width="19.53515625" style="23" customWidth="1"/>
    <col min="6" max="6" width="14.84375" style="23" customWidth="1"/>
    <col min="7" max="7" width="14.53515625" style="23" customWidth="1"/>
    <col min="8" max="16384" width="12.53515625" style="23"/>
  </cols>
  <sheetData>
    <row r="1" spans="1:9" s="18" customFormat="1" ht="15.45" x14ac:dyDescent="0.4">
      <c r="A1" s="237" t="s">
        <v>0</v>
      </c>
      <c r="B1" s="237" t="s">
        <v>203</v>
      </c>
      <c r="C1" s="378"/>
      <c r="D1" s="378"/>
      <c r="E1" s="378" t="s">
        <v>83</v>
      </c>
      <c r="F1" s="378"/>
    </row>
    <row r="2" spans="1:9" s="18" customFormat="1" ht="15.45" x14ac:dyDescent="0.4">
      <c r="A2" s="237" t="s">
        <v>2</v>
      </c>
      <c r="B2" s="102"/>
      <c r="C2" s="237"/>
      <c r="D2" s="102"/>
      <c r="E2" s="95" t="s">
        <v>264</v>
      </c>
      <c r="F2" s="40"/>
    </row>
    <row r="3" spans="1:9" s="18" customFormat="1" ht="15.45" x14ac:dyDescent="0.4">
      <c r="A3" s="237" t="s">
        <v>49</v>
      </c>
      <c r="B3" s="102" t="s">
        <v>219</v>
      </c>
      <c r="C3" s="237"/>
      <c r="D3" s="102"/>
      <c r="E3" s="95" t="s">
        <v>265</v>
      </c>
      <c r="F3" s="97" t="s">
        <v>266</v>
      </c>
      <c r="H3" s="382" t="s">
        <v>158</v>
      </c>
      <c r="I3" s="383"/>
    </row>
    <row r="4" spans="1:9" s="18" customFormat="1" ht="15.45" x14ac:dyDescent="0.4">
      <c r="A4" s="237" t="s">
        <v>255</v>
      </c>
      <c r="B4" s="228" t="s">
        <v>256</v>
      </c>
      <c r="C4" s="182" t="s">
        <v>195</v>
      </c>
      <c r="D4" s="183" t="s">
        <v>201</v>
      </c>
      <c r="E4" s="94" t="s">
        <v>80</v>
      </c>
      <c r="F4" s="52" t="s">
        <v>267</v>
      </c>
      <c r="G4" s="19"/>
      <c r="H4" s="384" t="s">
        <v>159</v>
      </c>
      <c r="I4" s="385"/>
    </row>
    <row r="5" spans="1:9" ht="20.6" x14ac:dyDescent="0.4">
      <c r="A5" s="97" t="s">
        <v>257</v>
      </c>
      <c r="B5" s="229" t="s">
        <v>258</v>
      </c>
      <c r="C5" s="184" t="s">
        <v>171</v>
      </c>
      <c r="D5" s="230"/>
      <c r="E5" s="94" t="s">
        <v>84</v>
      </c>
      <c r="F5" s="231" t="s">
        <v>268</v>
      </c>
      <c r="G5" s="18"/>
    </row>
    <row r="6" spans="1:9" s="18" customFormat="1" ht="15.45" x14ac:dyDescent="0.4">
      <c r="A6" s="100" t="s">
        <v>81</v>
      </c>
      <c r="B6" s="64"/>
      <c r="C6" s="186" t="s">
        <v>84</v>
      </c>
      <c r="D6" s="183" t="s">
        <v>269</v>
      </c>
      <c r="E6" s="240"/>
      <c r="F6" s="34"/>
      <c r="G6" s="142"/>
      <c r="H6" s="241" t="s">
        <v>263</v>
      </c>
      <c r="I6" s="238"/>
    </row>
    <row r="7" spans="1:9" s="18" customFormat="1" ht="15.45" x14ac:dyDescent="0.4">
      <c r="A7" s="100" t="s">
        <v>75</v>
      </c>
      <c r="B7" s="323" t="s">
        <v>254</v>
      </c>
      <c r="C7" s="380"/>
      <c r="D7" s="380"/>
      <c r="E7" s="99"/>
      <c r="F7" s="34"/>
      <c r="G7" s="19"/>
      <c r="H7" s="104"/>
      <c r="I7" s="104"/>
    </row>
    <row r="8" spans="1:9" s="20" customFormat="1" ht="45.75" customHeight="1" x14ac:dyDescent="0.4">
      <c r="A8" s="32" t="s">
        <v>56</v>
      </c>
      <c r="B8" s="239" t="s">
        <v>259</v>
      </c>
      <c r="C8" s="379">
        <v>2020</v>
      </c>
      <c r="D8" s="379"/>
      <c r="E8" s="381" t="s">
        <v>55</v>
      </c>
      <c r="F8" s="381"/>
      <c r="G8" s="381"/>
      <c r="H8" s="381"/>
      <c r="I8" s="381"/>
    </row>
    <row r="9" spans="1:9" s="28" customFormat="1" ht="10.3" x14ac:dyDescent="0.25">
      <c r="A9" s="26"/>
      <c r="B9" s="26"/>
      <c r="C9" s="80" t="s">
        <v>127</v>
      </c>
      <c r="D9" s="80" t="s">
        <v>128</v>
      </c>
      <c r="E9" s="27" t="s">
        <v>51</v>
      </c>
      <c r="F9" s="27" t="s">
        <v>52</v>
      </c>
      <c r="G9" s="27" t="s">
        <v>53</v>
      </c>
      <c r="H9" s="27" t="s">
        <v>54</v>
      </c>
      <c r="I9" s="63" t="s">
        <v>168</v>
      </c>
    </row>
    <row r="10" spans="1:9" s="25" customFormat="1" ht="46.3" x14ac:dyDescent="0.35">
      <c r="A10" s="90">
        <v>1</v>
      </c>
      <c r="B10" s="92" t="s">
        <v>260</v>
      </c>
      <c r="C10" s="89" t="s">
        <v>141</v>
      </c>
      <c r="D10" s="232" t="s">
        <v>244</v>
      </c>
      <c r="E10" s="38"/>
      <c r="F10" s="33"/>
      <c r="G10" s="33"/>
      <c r="H10" s="33"/>
      <c r="I10" s="33"/>
    </row>
    <row r="11" spans="1:9" s="28" customFormat="1" ht="30" customHeight="1" x14ac:dyDescent="0.3">
      <c r="A11" s="62">
        <f>1+A10</f>
        <v>2</v>
      </c>
      <c r="B11" s="92" t="s">
        <v>261</v>
      </c>
      <c r="C11" s="89" t="s">
        <v>9</v>
      </c>
      <c r="D11" s="232" t="s">
        <v>262</v>
      </c>
      <c r="E11" s="27"/>
      <c r="F11" s="27"/>
      <c r="G11" s="27"/>
      <c r="H11" s="27"/>
      <c r="I11" s="63"/>
    </row>
    <row r="12" spans="1:9" s="28" customFormat="1" x14ac:dyDescent="0.35">
      <c r="A12" s="62"/>
      <c r="B12" s="24"/>
      <c r="C12" s="89"/>
      <c r="D12" s="88"/>
      <c r="E12" s="27"/>
      <c r="F12" s="27"/>
      <c r="G12" s="27"/>
      <c r="H12" s="27"/>
      <c r="I12" s="63"/>
    </row>
    <row r="13" spans="1:9" s="28" customFormat="1" x14ac:dyDescent="0.35">
      <c r="A13" s="62"/>
      <c r="B13" s="22"/>
      <c r="C13" s="89"/>
      <c r="D13" s="88"/>
      <c r="E13" s="27"/>
      <c r="F13" s="27"/>
      <c r="G13" s="27"/>
      <c r="H13" s="27"/>
      <c r="I13" s="63"/>
    </row>
    <row r="14" spans="1:9" s="28" customFormat="1" x14ac:dyDescent="0.35">
      <c r="A14" s="62"/>
      <c r="B14" s="24"/>
      <c r="C14" s="62"/>
      <c r="D14" s="79"/>
      <c r="E14" s="27"/>
      <c r="F14" s="27"/>
      <c r="G14" s="27"/>
      <c r="H14" s="27"/>
      <c r="I14" s="63"/>
    </row>
    <row r="15" spans="1:9" ht="15" customHeight="1" x14ac:dyDescent="0.35">
      <c r="A15" s="62"/>
      <c r="B15" s="22"/>
      <c r="C15" s="62"/>
      <c r="D15" s="79"/>
      <c r="E15" s="39"/>
      <c r="F15" s="39"/>
      <c r="G15" s="39"/>
      <c r="H15" s="39"/>
      <c r="I15" s="39"/>
    </row>
    <row r="16" spans="1:9" s="25" customFormat="1" x14ac:dyDescent="0.35">
      <c r="A16" s="62"/>
      <c r="B16" s="86"/>
      <c r="C16" s="26"/>
      <c r="D16" s="87"/>
      <c r="E16" s="435"/>
      <c r="F16" s="436"/>
      <c r="G16" s="436"/>
      <c r="H16" s="436"/>
      <c r="I16" s="437"/>
    </row>
  </sheetData>
  <mergeCells count="8">
    <mergeCell ref="E16:I16"/>
    <mergeCell ref="C1:D1"/>
    <mergeCell ref="E1:F1"/>
    <mergeCell ref="H3:I3"/>
    <mergeCell ref="H4:I4"/>
    <mergeCell ref="C7:D7"/>
    <mergeCell ref="C8:D8"/>
    <mergeCell ref="E8:I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opLeftCell="A7" workbookViewId="0">
      <selection activeCell="B11" sqref="B11"/>
    </sheetView>
  </sheetViews>
  <sheetFormatPr defaultColWidth="12.53515625" defaultRowHeight="15" x14ac:dyDescent="0.35"/>
  <cols>
    <col min="1" max="1" width="12.53515625" style="23"/>
    <col min="2" max="2" width="37.07421875" style="23" customWidth="1"/>
    <col min="3" max="3" width="12.69140625" style="23" customWidth="1"/>
    <col min="4" max="5" width="19.53515625" style="23" customWidth="1"/>
    <col min="6" max="6" width="14.84375" style="23" customWidth="1"/>
    <col min="7" max="7" width="14.53515625" style="23" customWidth="1"/>
    <col min="8" max="16384" width="12.53515625" style="23"/>
  </cols>
  <sheetData>
    <row r="1" spans="1:9" ht="15.45" x14ac:dyDescent="0.4">
      <c r="A1" s="20" t="s">
        <v>0</v>
      </c>
      <c r="B1" s="20" t="s">
        <v>254</v>
      </c>
      <c r="C1" s="438"/>
      <c r="D1" s="438"/>
      <c r="E1" s="438" t="s">
        <v>83</v>
      </c>
      <c r="F1" s="438"/>
    </row>
    <row r="2" spans="1:9" ht="15.45" x14ac:dyDescent="0.4">
      <c r="A2" s="20" t="s">
        <v>2</v>
      </c>
      <c r="B2" s="255"/>
      <c r="C2" s="20"/>
      <c r="D2" s="255"/>
      <c r="E2" s="256" t="s">
        <v>264</v>
      </c>
      <c r="F2" s="257"/>
    </row>
    <row r="3" spans="1:9" ht="15.45" x14ac:dyDescent="0.4">
      <c r="A3" s="20" t="s">
        <v>49</v>
      </c>
      <c r="B3" s="255" t="s">
        <v>219</v>
      </c>
      <c r="C3" s="20"/>
      <c r="D3" s="255"/>
      <c r="E3" s="256" t="s">
        <v>265</v>
      </c>
      <c r="F3" s="258" t="s">
        <v>266</v>
      </c>
      <c r="H3" s="382" t="s">
        <v>158</v>
      </c>
      <c r="I3" s="383"/>
    </row>
    <row r="4" spans="1:9" ht="15.45" x14ac:dyDescent="0.4">
      <c r="A4" s="20" t="s">
        <v>255</v>
      </c>
      <c r="B4" s="228" t="s">
        <v>256</v>
      </c>
      <c r="C4" s="182" t="s">
        <v>195</v>
      </c>
      <c r="D4" s="185" t="s">
        <v>201</v>
      </c>
      <c r="E4" s="259" t="s">
        <v>80</v>
      </c>
      <c r="F4" s="52" t="s">
        <v>267</v>
      </c>
      <c r="G4" s="260"/>
      <c r="H4" s="384" t="s">
        <v>159</v>
      </c>
      <c r="I4" s="385"/>
    </row>
    <row r="5" spans="1:9" ht="20.6" x14ac:dyDescent="0.4">
      <c r="A5" s="258" t="s">
        <v>257</v>
      </c>
      <c r="B5" s="261" t="s">
        <v>258</v>
      </c>
      <c r="C5" s="184" t="s">
        <v>171</v>
      </c>
      <c r="D5" s="230"/>
      <c r="E5" s="259" t="s">
        <v>84</v>
      </c>
      <c r="F5" s="262" t="s">
        <v>268</v>
      </c>
    </row>
    <row r="6" spans="1:9" ht="15.45" x14ac:dyDescent="0.4">
      <c r="A6" s="263" t="s">
        <v>81</v>
      </c>
      <c r="B6" s="264"/>
      <c r="C6" s="184" t="s">
        <v>84</v>
      </c>
      <c r="D6" s="185" t="s">
        <v>269</v>
      </c>
      <c r="E6" s="20"/>
      <c r="F6" s="265"/>
      <c r="G6" s="439" t="s">
        <v>305</v>
      </c>
      <c r="H6" s="440"/>
      <c r="I6" s="441"/>
    </row>
    <row r="7" spans="1:9" ht="15.45" x14ac:dyDescent="0.4">
      <c r="A7" s="263" t="s">
        <v>75</v>
      </c>
      <c r="B7" s="264" t="s">
        <v>254</v>
      </c>
      <c r="C7" s="438"/>
      <c r="D7" s="438"/>
      <c r="E7" s="257"/>
      <c r="F7" s="265"/>
      <c r="G7" s="260"/>
      <c r="H7" s="28"/>
      <c r="I7" s="28"/>
    </row>
    <row r="8" spans="1:9" s="20" customFormat="1" ht="45.75" customHeight="1" x14ac:dyDescent="0.4">
      <c r="A8" s="32" t="s">
        <v>56</v>
      </c>
      <c r="B8" s="252" t="s">
        <v>259</v>
      </c>
      <c r="C8" s="379">
        <v>2022</v>
      </c>
      <c r="D8" s="379"/>
      <c r="E8" s="381" t="s">
        <v>55</v>
      </c>
      <c r="F8" s="381"/>
      <c r="G8" s="381"/>
      <c r="H8" s="381"/>
      <c r="I8" s="381"/>
    </row>
    <row r="9" spans="1:9" s="28" customFormat="1" ht="10.3" x14ac:dyDescent="0.25">
      <c r="A9" s="26"/>
      <c r="B9" s="26"/>
      <c r="C9" s="80" t="s">
        <v>127</v>
      </c>
      <c r="D9" s="80" t="s">
        <v>128</v>
      </c>
      <c r="E9" s="27" t="s">
        <v>51</v>
      </c>
      <c r="F9" s="27" t="s">
        <v>52</v>
      </c>
      <c r="G9" s="27" t="s">
        <v>53</v>
      </c>
      <c r="H9" s="27" t="s">
        <v>54</v>
      </c>
      <c r="I9" s="63" t="s">
        <v>168</v>
      </c>
    </row>
    <row r="10" spans="1:9" s="21" customFormat="1" ht="46.3" x14ac:dyDescent="0.35">
      <c r="A10" s="89">
        <f>1+3</f>
        <v>4</v>
      </c>
      <c r="B10" s="266" t="s">
        <v>260</v>
      </c>
      <c r="C10" s="89" t="s">
        <v>141</v>
      </c>
      <c r="D10" s="232" t="s">
        <v>300</v>
      </c>
      <c r="E10" s="38"/>
      <c r="F10" s="267"/>
      <c r="G10" s="267"/>
      <c r="H10" s="267"/>
      <c r="I10" s="268" t="s">
        <v>110</v>
      </c>
    </row>
    <row r="11" spans="1:9" s="28" customFormat="1" ht="30" customHeight="1" x14ac:dyDescent="0.3">
      <c r="A11" s="62">
        <f>1+A10+1</f>
        <v>6</v>
      </c>
      <c r="B11" s="266" t="s">
        <v>163</v>
      </c>
      <c r="C11" s="89" t="s">
        <v>9</v>
      </c>
      <c r="D11" s="232" t="s">
        <v>306</v>
      </c>
      <c r="E11" s="268" t="s">
        <v>110</v>
      </c>
      <c r="F11" s="27"/>
      <c r="G11" s="268" t="s">
        <v>110</v>
      </c>
      <c r="H11" s="27"/>
      <c r="I11" s="268" t="s">
        <v>110</v>
      </c>
    </row>
    <row r="12" spans="1:9" s="28" customFormat="1" ht="34.299999999999997" x14ac:dyDescent="0.45">
      <c r="A12" s="62">
        <f t="shared" ref="A12:A14" si="0">1+A11</f>
        <v>7</v>
      </c>
      <c r="B12" s="70" t="s">
        <v>307</v>
      </c>
      <c r="C12" s="89" t="s">
        <v>141</v>
      </c>
      <c r="D12" s="232" t="s">
        <v>302</v>
      </c>
      <c r="E12" s="269">
        <v>44572</v>
      </c>
      <c r="F12" s="269">
        <v>44572</v>
      </c>
      <c r="G12" s="269">
        <v>44572</v>
      </c>
      <c r="H12" s="269">
        <v>44572</v>
      </c>
      <c r="I12" s="268" t="s">
        <v>110</v>
      </c>
    </row>
    <row r="13" spans="1:9" s="28" customFormat="1" ht="34.299999999999997" x14ac:dyDescent="0.45">
      <c r="A13" s="62">
        <f t="shared" si="0"/>
        <v>8</v>
      </c>
      <c r="B13" s="70" t="s">
        <v>297</v>
      </c>
      <c r="C13" s="89" t="s">
        <v>301</v>
      </c>
      <c r="D13" s="232" t="s">
        <v>302</v>
      </c>
      <c r="E13" s="269">
        <v>44572</v>
      </c>
      <c r="F13" s="269">
        <v>44572</v>
      </c>
      <c r="G13" s="269">
        <v>44572</v>
      </c>
      <c r="H13" s="269">
        <v>44572</v>
      </c>
      <c r="I13" s="268" t="s">
        <v>110</v>
      </c>
    </row>
    <row r="14" spans="1:9" s="28" customFormat="1" ht="34.299999999999997" x14ac:dyDescent="0.45">
      <c r="A14" s="62">
        <f t="shared" si="0"/>
        <v>9</v>
      </c>
      <c r="B14" s="70" t="s">
        <v>308</v>
      </c>
      <c r="C14" s="89" t="s">
        <v>301</v>
      </c>
      <c r="D14" s="232" t="s">
        <v>302</v>
      </c>
      <c r="E14" s="269">
        <v>44572</v>
      </c>
      <c r="F14" s="269">
        <v>44572</v>
      </c>
      <c r="G14" s="269">
        <v>44572</v>
      </c>
      <c r="H14" s="269">
        <v>44572</v>
      </c>
      <c r="I14" s="268" t="s">
        <v>110</v>
      </c>
    </row>
    <row r="15" spans="1:9" ht="15" customHeight="1" x14ac:dyDescent="0.35">
      <c r="A15" s="62"/>
      <c r="B15" s="22"/>
      <c r="C15" s="62"/>
      <c r="D15" s="79"/>
      <c r="E15" s="270"/>
      <c r="F15" s="270"/>
      <c r="G15" s="270"/>
      <c r="H15" s="270"/>
      <c r="I15" s="270"/>
    </row>
    <row r="16" spans="1:9" s="21" customFormat="1" x14ac:dyDescent="0.35">
      <c r="A16" s="62"/>
      <c r="B16" s="232"/>
      <c r="C16" s="26"/>
      <c r="D16" s="87"/>
      <c r="E16" s="435"/>
      <c r="F16" s="436"/>
      <c r="G16" s="436"/>
      <c r="H16" s="436"/>
      <c r="I16" s="437"/>
    </row>
  </sheetData>
  <mergeCells count="9">
    <mergeCell ref="E16:I16"/>
    <mergeCell ref="C1:D1"/>
    <mergeCell ref="E1:F1"/>
    <mergeCell ref="H3:I3"/>
    <mergeCell ref="H4:I4"/>
    <mergeCell ref="C7:D7"/>
    <mergeCell ref="C8:D8"/>
    <mergeCell ref="E8:I8"/>
    <mergeCell ref="G6:I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opLeftCell="B1" workbookViewId="0">
      <selection activeCell="B1" sqref="A1:XFD1048576"/>
    </sheetView>
  </sheetViews>
  <sheetFormatPr defaultColWidth="12.53515625" defaultRowHeight="15" x14ac:dyDescent="0.35"/>
  <cols>
    <col min="1" max="1" width="12.53515625" style="23"/>
    <col min="2" max="2" width="35.3046875" style="23" customWidth="1"/>
    <col min="3" max="3" width="12.69140625" style="23" customWidth="1"/>
    <col min="4" max="5" width="19.53515625" style="23" customWidth="1"/>
    <col min="6" max="6" width="14.84375" style="23" customWidth="1"/>
    <col min="7" max="7" width="14.53515625" style="23" customWidth="1"/>
    <col min="8" max="16384" width="12.53515625" style="23"/>
  </cols>
  <sheetData>
    <row r="1" spans="1:9" ht="15.45" x14ac:dyDescent="0.4">
      <c r="A1" s="301" t="s">
        <v>0</v>
      </c>
      <c r="B1" s="301" t="s">
        <v>270</v>
      </c>
      <c r="C1" s="438"/>
      <c r="D1" s="438"/>
      <c r="E1" s="438" t="s">
        <v>83</v>
      </c>
      <c r="F1" s="438"/>
    </row>
    <row r="2" spans="1:9" ht="15.45" x14ac:dyDescent="0.4">
      <c r="A2" s="301" t="s">
        <v>2</v>
      </c>
      <c r="B2" s="255"/>
      <c r="C2" s="301"/>
      <c r="D2" s="255"/>
      <c r="E2" s="320" t="s">
        <v>354</v>
      </c>
    </row>
    <row r="3" spans="1:9" ht="15.45" x14ac:dyDescent="0.4">
      <c r="A3" s="301" t="s">
        <v>49</v>
      </c>
      <c r="B3" s="255" t="s">
        <v>177</v>
      </c>
      <c r="C3" s="301"/>
      <c r="D3" s="255"/>
      <c r="E3" s="256" t="s">
        <v>158</v>
      </c>
      <c r="F3" s="264" t="s">
        <v>355</v>
      </c>
      <c r="H3" s="395"/>
      <c r="I3" s="395"/>
    </row>
    <row r="4" spans="1:9" ht="15.45" x14ac:dyDescent="0.4">
      <c r="A4" s="301" t="s">
        <v>271</v>
      </c>
      <c r="B4" s="228" t="s">
        <v>272</v>
      </c>
      <c r="C4" s="182" t="s">
        <v>195</v>
      </c>
      <c r="D4" s="185" t="s">
        <v>356</v>
      </c>
      <c r="E4" s="256" t="s">
        <v>357</v>
      </c>
      <c r="F4" s="264" t="s">
        <v>358</v>
      </c>
      <c r="G4" s="260"/>
      <c r="H4" s="378"/>
      <c r="I4" s="378"/>
    </row>
    <row r="5" spans="1:9" x14ac:dyDescent="0.35">
      <c r="A5" s="258" t="s">
        <v>257</v>
      </c>
      <c r="B5" s="261" t="s">
        <v>273</v>
      </c>
      <c r="C5" s="184" t="s">
        <v>171</v>
      </c>
      <c r="D5" s="249" t="s">
        <v>359</v>
      </c>
      <c r="E5" s="259"/>
      <c r="F5" s="262"/>
    </row>
    <row r="6" spans="1:9" ht="15.45" x14ac:dyDescent="0.4">
      <c r="A6" s="263" t="s">
        <v>81</v>
      </c>
      <c r="B6" s="264"/>
      <c r="C6" s="184" t="s">
        <v>84</v>
      </c>
      <c r="D6" s="185" t="s">
        <v>189</v>
      </c>
      <c r="E6" s="301"/>
      <c r="F6" s="265"/>
      <c r="G6" s="439" t="s">
        <v>360</v>
      </c>
      <c r="H6" s="440"/>
      <c r="I6" s="441"/>
    </row>
    <row r="7" spans="1:9" ht="15.45" x14ac:dyDescent="0.4">
      <c r="A7" s="263" t="s">
        <v>75</v>
      </c>
      <c r="B7" s="264"/>
      <c r="C7" s="438"/>
      <c r="D7" s="438"/>
      <c r="E7" s="257"/>
      <c r="F7" s="265"/>
      <c r="G7" s="260"/>
      <c r="H7" s="28"/>
      <c r="I7" s="28"/>
    </row>
    <row r="8" spans="1:9" s="301" customFormat="1" ht="46.3" x14ac:dyDescent="0.4">
      <c r="A8" s="32" t="s">
        <v>56</v>
      </c>
      <c r="B8" s="297" t="s">
        <v>274</v>
      </c>
      <c r="C8" s="379">
        <v>2023</v>
      </c>
      <c r="D8" s="379"/>
      <c r="E8" s="381" t="s">
        <v>55</v>
      </c>
      <c r="F8" s="381"/>
      <c r="G8" s="381"/>
      <c r="H8" s="381"/>
      <c r="I8" s="381"/>
    </row>
    <row r="9" spans="1:9" s="28" customFormat="1" ht="20.6" x14ac:dyDescent="0.25">
      <c r="A9" s="26"/>
      <c r="B9" s="26"/>
      <c r="C9" s="80" t="s">
        <v>127</v>
      </c>
      <c r="D9" s="80" t="s">
        <v>128</v>
      </c>
      <c r="E9" s="27" t="s">
        <v>51</v>
      </c>
      <c r="F9" s="93" t="s">
        <v>295</v>
      </c>
      <c r="G9" s="27" t="s">
        <v>53</v>
      </c>
      <c r="H9" s="93" t="s">
        <v>294</v>
      </c>
      <c r="I9" s="63" t="s">
        <v>168</v>
      </c>
    </row>
    <row r="10" spans="1:9" s="21" customFormat="1" ht="46.3" x14ac:dyDescent="0.35">
      <c r="A10" s="89">
        <f>1+3</f>
        <v>4</v>
      </c>
      <c r="B10" s="266" t="s">
        <v>260</v>
      </c>
      <c r="C10" s="89" t="s">
        <v>141</v>
      </c>
      <c r="D10" s="232" t="s">
        <v>316</v>
      </c>
      <c r="E10" s="321"/>
      <c r="F10" s="321"/>
      <c r="G10" s="321"/>
      <c r="H10" s="321"/>
      <c r="I10" s="268" t="s">
        <v>110</v>
      </c>
    </row>
    <row r="11" spans="1:9" s="28" customFormat="1" ht="34.299999999999997" x14ac:dyDescent="0.3">
      <c r="A11" s="62">
        <f>1+A10+1</f>
        <v>6</v>
      </c>
      <c r="B11" s="266" t="s">
        <v>163</v>
      </c>
      <c r="C11" s="89" t="s">
        <v>9</v>
      </c>
      <c r="D11" s="232" t="s">
        <v>361</v>
      </c>
      <c r="E11" s="268" t="s">
        <v>110</v>
      </c>
      <c r="F11" s="321"/>
      <c r="G11" s="268" t="s">
        <v>110</v>
      </c>
      <c r="H11" s="321"/>
      <c r="I11" s="268" t="s">
        <v>110</v>
      </c>
    </row>
    <row r="12" spans="1:9" s="28" customFormat="1" ht="34.299999999999997" x14ac:dyDescent="0.35">
      <c r="A12" s="62">
        <f>1+A11</f>
        <v>7</v>
      </c>
      <c r="B12" s="322" t="s">
        <v>297</v>
      </c>
      <c r="C12" s="89" t="s">
        <v>301</v>
      </c>
      <c r="D12" s="232" t="s">
        <v>302</v>
      </c>
      <c r="E12" s="271"/>
      <c r="F12" s="271"/>
      <c r="G12" s="271"/>
      <c r="H12" s="271"/>
      <c r="I12" s="268" t="s">
        <v>110</v>
      </c>
    </row>
    <row r="13" spans="1:9" s="28" customFormat="1" ht="34.299999999999997" x14ac:dyDescent="0.35">
      <c r="A13" s="62">
        <f>1+A12</f>
        <v>8</v>
      </c>
      <c r="B13" s="322" t="s">
        <v>308</v>
      </c>
      <c r="C13" s="89" t="s">
        <v>301</v>
      </c>
      <c r="D13" s="232" t="s">
        <v>302</v>
      </c>
      <c r="E13" s="271"/>
      <c r="F13" s="271"/>
      <c r="G13" s="271"/>
      <c r="H13" s="271"/>
      <c r="I13" s="268" t="s">
        <v>110</v>
      </c>
    </row>
    <row r="14" spans="1:9" s="28" customFormat="1" ht="46.3" x14ac:dyDescent="0.35">
      <c r="A14" s="62"/>
      <c r="B14" s="22" t="s">
        <v>362</v>
      </c>
      <c r="C14" s="89" t="s">
        <v>141</v>
      </c>
      <c r="D14" s="232" t="s">
        <v>363</v>
      </c>
      <c r="E14" s="268"/>
      <c r="F14" s="268"/>
      <c r="G14" s="268"/>
      <c r="H14" s="321"/>
      <c r="I14" s="268" t="s">
        <v>110</v>
      </c>
    </row>
    <row r="15" spans="1:9" ht="15" customHeight="1" x14ac:dyDescent="0.35">
      <c r="A15" s="62"/>
      <c r="B15" s="22"/>
      <c r="C15" s="62"/>
      <c r="D15" s="79"/>
      <c r="E15" s="270"/>
      <c r="F15" s="270"/>
      <c r="G15" s="270"/>
      <c r="H15" s="270"/>
      <c r="I15" s="270"/>
    </row>
    <row r="16" spans="1:9" s="21" customFormat="1" x14ac:dyDescent="0.35">
      <c r="A16" s="62"/>
      <c r="B16" s="86"/>
      <c r="C16" s="26"/>
      <c r="D16" s="87"/>
      <c r="E16" s="435"/>
      <c r="F16" s="436"/>
      <c r="G16" s="436"/>
      <c r="H16" s="436"/>
      <c r="I16" s="437"/>
    </row>
  </sheetData>
  <mergeCells count="9">
    <mergeCell ref="E16:I16"/>
    <mergeCell ref="C1:D1"/>
    <mergeCell ref="E1:F1"/>
    <mergeCell ref="H3:I3"/>
    <mergeCell ref="H4:I4"/>
    <mergeCell ref="C7:D7"/>
    <mergeCell ref="C8:D8"/>
    <mergeCell ref="E8:I8"/>
    <mergeCell ref="G6:I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8" workbookViewId="0">
      <selection activeCell="B18" sqref="B18"/>
    </sheetView>
  </sheetViews>
  <sheetFormatPr defaultColWidth="12.53515625" defaultRowHeight="15" x14ac:dyDescent="0.35"/>
  <cols>
    <col min="1" max="1" width="12.53515625" style="23"/>
    <col min="2" max="2" width="44.84375" style="23" customWidth="1"/>
    <col min="3" max="3" width="12.69140625" style="23" customWidth="1"/>
    <col min="4" max="4" width="22.4609375" style="23" customWidth="1"/>
    <col min="5" max="5" width="16.4609375" style="23" customWidth="1"/>
    <col min="6" max="6" width="14.84375" style="23" customWidth="1"/>
    <col min="7" max="7" width="14.53515625" style="23" customWidth="1"/>
    <col min="8" max="8" width="12.53515625" style="23"/>
    <col min="9" max="9" width="14.4609375" style="23" customWidth="1"/>
    <col min="10" max="16384" width="12.53515625" style="23"/>
  </cols>
  <sheetData>
    <row r="1" spans="1:9" s="18" customFormat="1" ht="15.45" x14ac:dyDescent="0.4">
      <c r="A1" s="242" t="s">
        <v>213</v>
      </c>
      <c r="B1" s="242" t="s">
        <v>283</v>
      </c>
      <c r="C1" s="378"/>
      <c r="D1" s="378"/>
      <c r="E1" s="378" t="s">
        <v>83</v>
      </c>
      <c r="F1" s="378"/>
    </row>
    <row r="2" spans="1:9" s="18" customFormat="1" ht="15.45" x14ac:dyDescent="0.4">
      <c r="A2" s="242" t="s">
        <v>2</v>
      </c>
      <c r="B2" s="102"/>
      <c r="C2" s="242"/>
      <c r="D2" s="102"/>
      <c r="E2" s="95" t="s">
        <v>153</v>
      </c>
      <c r="F2" s="40"/>
    </row>
    <row r="3" spans="1:9" s="18" customFormat="1" ht="15.45" x14ac:dyDescent="0.4">
      <c r="A3" s="242" t="s">
        <v>49</v>
      </c>
      <c r="B3" s="102" t="s">
        <v>284</v>
      </c>
      <c r="C3" s="242"/>
      <c r="D3" s="102"/>
      <c r="E3" s="95" t="s">
        <v>198</v>
      </c>
      <c r="F3" s="40"/>
      <c r="H3" s="382" t="s">
        <v>158</v>
      </c>
      <c r="I3" s="383"/>
    </row>
    <row r="4" spans="1:9" s="18" customFormat="1" ht="15.45" x14ac:dyDescent="0.4">
      <c r="A4" s="236" t="s">
        <v>285</v>
      </c>
      <c r="B4" s="248" t="s">
        <v>286</v>
      </c>
      <c r="C4" s="182" t="s">
        <v>195</v>
      </c>
      <c r="D4" s="250" t="s">
        <v>382</v>
      </c>
      <c r="E4" s="94" t="s">
        <v>80</v>
      </c>
      <c r="F4" s="52" t="s">
        <v>291</v>
      </c>
      <c r="G4" s="19"/>
      <c r="H4" s="384" t="s">
        <v>159</v>
      </c>
      <c r="I4" s="385"/>
    </row>
    <row r="5" spans="1:9" x14ac:dyDescent="0.35">
      <c r="A5" s="97" t="s">
        <v>287</v>
      </c>
      <c r="B5" s="97" t="s">
        <v>288</v>
      </c>
      <c r="C5" s="184" t="s">
        <v>171</v>
      </c>
      <c r="D5" s="249" t="s">
        <v>292</v>
      </c>
      <c r="E5" s="18"/>
      <c r="F5" s="18"/>
      <c r="G5" s="18"/>
    </row>
    <row r="6" spans="1:9" s="18" customFormat="1" ht="15.45" x14ac:dyDescent="0.4">
      <c r="A6" s="100" t="s">
        <v>81</v>
      </c>
      <c r="B6" s="64" t="s">
        <v>289</v>
      </c>
      <c r="C6" s="186" t="s">
        <v>84</v>
      </c>
      <c r="D6" s="183" t="s">
        <v>293</v>
      </c>
      <c r="E6" s="245"/>
      <c r="F6" s="34"/>
      <c r="G6" s="142"/>
      <c r="H6" s="246" t="s">
        <v>381</v>
      </c>
      <c r="I6" s="243"/>
    </row>
    <row r="7" spans="1:9" s="18" customFormat="1" ht="15.45" x14ac:dyDescent="0.4">
      <c r="A7" s="100" t="s">
        <v>75</v>
      </c>
      <c r="B7" s="64" t="s">
        <v>289</v>
      </c>
      <c r="C7" s="380"/>
      <c r="D7" s="380"/>
      <c r="E7" s="99"/>
      <c r="F7" s="34"/>
      <c r="G7" s="386" t="s">
        <v>275</v>
      </c>
      <c r="H7" s="387"/>
      <c r="I7" s="388"/>
    </row>
    <row r="8" spans="1:9" s="20" customFormat="1" ht="45.75" customHeight="1" x14ac:dyDescent="0.4">
      <c r="A8" s="32" t="s">
        <v>56</v>
      </c>
      <c r="B8" s="244" t="s">
        <v>290</v>
      </c>
      <c r="C8" s="379">
        <v>2023</v>
      </c>
      <c r="D8" s="379"/>
      <c r="E8" s="381" t="s">
        <v>55</v>
      </c>
      <c r="F8" s="381"/>
      <c r="G8" s="381"/>
      <c r="H8" s="381"/>
      <c r="I8" s="381"/>
    </row>
    <row r="9" spans="1:9" s="28" customFormat="1" ht="20.6" x14ac:dyDescent="0.25">
      <c r="A9" s="26"/>
      <c r="B9" s="26"/>
      <c r="C9" s="80" t="s">
        <v>127</v>
      </c>
      <c r="D9" s="80" t="s">
        <v>128</v>
      </c>
      <c r="E9" s="93" t="s">
        <v>51</v>
      </c>
      <c r="F9" s="93" t="s">
        <v>295</v>
      </c>
      <c r="G9" s="93" t="s">
        <v>53</v>
      </c>
      <c r="H9" s="93" t="s">
        <v>294</v>
      </c>
      <c r="I9" s="63" t="s">
        <v>168</v>
      </c>
    </row>
    <row r="10" spans="1:9" s="28" customFormat="1" ht="30" x14ac:dyDescent="0.3">
      <c r="A10" s="62"/>
      <c r="B10" s="92" t="s">
        <v>163</v>
      </c>
      <c r="C10" s="89" t="s">
        <v>9</v>
      </c>
      <c r="D10" s="232" t="s">
        <v>367</v>
      </c>
      <c r="E10" s="33" t="s">
        <v>110</v>
      </c>
      <c r="F10" s="27"/>
      <c r="G10" s="33" t="s">
        <v>110</v>
      </c>
      <c r="H10" s="27"/>
      <c r="I10" s="33" t="s">
        <v>110</v>
      </c>
    </row>
    <row r="11" spans="1:9" s="28" customFormat="1" hidden="1" x14ac:dyDescent="0.25">
      <c r="A11" s="62"/>
      <c r="B11" s="24"/>
      <c r="C11" s="89"/>
      <c r="D11" s="88"/>
      <c r="E11" s="27"/>
      <c r="F11" s="27"/>
      <c r="G11" s="27"/>
      <c r="H11" s="27"/>
      <c r="I11" s="63"/>
    </row>
    <row r="12" spans="1:9" s="28" customFormat="1" hidden="1" x14ac:dyDescent="0.25">
      <c r="A12" s="62"/>
      <c r="B12" s="22"/>
      <c r="C12" s="89"/>
      <c r="D12" s="88"/>
      <c r="E12" s="27"/>
      <c r="F12" s="27"/>
      <c r="G12" s="27"/>
      <c r="H12" s="27"/>
      <c r="I12" s="63"/>
    </row>
    <row r="13" spans="1:9" s="28" customFormat="1" hidden="1" x14ac:dyDescent="0.25">
      <c r="A13" s="62"/>
      <c r="B13" s="24"/>
      <c r="C13" s="62"/>
      <c r="D13" s="79"/>
      <c r="E13" s="27"/>
      <c r="F13" s="27"/>
      <c r="G13" s="27"/>
      <c r="H13" s="27"/>
      <c r="I13" s="63"/>
    </row>
    <row r="14" spans="1:9" ht="15" hidden="1" customHeight="1" x14ac:dyDescent="0.25">
      <c r="A14" s="62"/>
      <c r="B14" s="22"/>
      <c r="C14" s="62"/>
      <c r="D14" s="79"/>
      <c r="E14" s="39"/>
      <c r="F14" s="39"/>
      <c r="G14" s="39"/>
      <c r="H14" s="39"/>
      <c r="I14" s="39"/>
    </row>
    <row r="15" spans="1:9" s="25" customFormat="1" ht="20.399999999999999" customHeight="1" x14ac:dyDescent="0.35">
      <c r="A15" s="62"/>
      <c r="B15" s="86" t="s">
        <v>276</v>
      </c>
      <c r="C15" s="26" t="s">
        <v>277</v>
      </c>
      <c r="D15" s="87" t="s">
        <v>368</v>
      </c>
      <c r="E15" s="442" t="s">
        <v>369</v>
      </c>
      <c r="F15" s="443"/>
      <c r="G15" s="443"/>
      <c r="H15" s="443"/>
      <c r="I15" s="324"/>
    </row>
    <row r="16" spans="1:9" s="25" customFormat="1" x14ac:dyDescent="0.35">
      <c r="A16" s="62"/>
      <c r="B16" s="22" t="s">
        <v>59</v>
      </c>
      <c r="C16" s="62" t="s">
        <v>60</v>
      </c>
      <c r="D16" s="79">
        <v>42673</v>
      </c>
      <c r="E16" s="33" t="s">
        <v>110</v>
      </c>
      <c r="F16" s="33" t="s">
        <v>110</v>
      </c>
      <c r="G16" s="33"/>
      <c r="H16" s="33" t="s">
        <v>110</v>
      </c>
      <c r="I16" s="33" t="s">
        <v>110</v>
      </c>
    </row>
    <row r="17" spans="1:9" x14ac:dyDescent="0.35">
      <c r="A17" s="62"/>
      <c r="B17" s="24" t="s">
        <v>104</v>
      </c>
      <c r="C17" s="62" t="s">
        <v>13</v>
      </c>
      <c r="D17" s="31" t="s">
        <v>373</v>
      </c>
      <c r="E17" s="33" t="s">
        <v>110</v>
      </c>
      <c r="F17" s="33" t="s">
        <v>110</v>
      </c>
      <c r="G17" s="33" t="s">
        <v>110</v>
      </c>
      <c r="H17" s="33" t="s">
        <v>110</v>
      </c>
      <c r="I17" s="43"/>
    </row>
    <row r="18" spans="1:9" ht="15" customHeight="1" x14ac:dyDescent="0.35">
      <c r="A18" s="62"/>
      <c r="B18" s="24" t="s">
        <v>332</v>
      </c>
      <c r="C18" s="62" t="s">
        <v>370</v>
      </c>
      <c r="D18" s="31" t="s">
        <v>371</v>
      </c>
      <c r="E18" s="442" t="s">
        <v>369</v>
      </c>
      <c r="F18" s="443"/>
      <c r="G18" s="443"/>
      <c r="H18" s="443"/>
      <c r="I18" s="43"/>
    </row>
    <row r="19" spans="1:9" x14ac:dyDescent="0.35">
      <c r="A19" s="62"/>
      <c r="B19" s="24" t="s">
        <v>118</v>
      </c>
      <c r="C19" s="62" t="s">
        <v>13</v>
      </c>
      <c r="D19" s="30">
        <v>45381</v>
      </c>
      <c r="E19" s="33" t="s">
        <v>110</v>
      </c>
      <c r="F19" s="33" t="s">
        <v>110</v>
      </c>
      <c r="G19" s="33" t="s">
        <v>110</v>
      </c>
      <c r="H19" s="33" t="s">
        <v>110</v>
      </c>
      <c r="I19" s="39"/>
    </row>
    <row r="20" spans="1:9" ht="15" customHeight="1" x14ac:dyDescent="0.35">
      <c r="A20" s="62"/>
      <c r="B20" s="24" t="s">
        <v>372</v>
      </c>
      <c r="C20" s="62" t="s">
        <v>341</v>
      </c>
      <c r="D20" s="30">
        <v>45392</v>
      </c>
      <c r="E20" s="442" t="s">
        <v>369</v>
      </c>
      <c r="F20" s="443"/>
      <c r="G20" s="443"/>
      <c r="H20" s="443"/>
      <c r="I20" s="43"/>
    </row>
    <row r="21" spans="1:9" x14ac:dyDescent="0.35">
      <c r="A21" s="62"/>
      <c r="B21" s="24" t="s">
        <v>167</v>
      </c>
      <c r="C21" s="62" t="s">
        <v>370</v>
      </c>
      <c r="D21" s="30">
        <v>45397</v>
      </c>
      <c r="E21" s="442" t="s">
        <v>369</v>
      </c>
      <c r="F21" s="443"/>
      <c r="G21" s="443"/>
      <c r="H21" s="443"/>
      <c r="I21" s="43"/>
    </row>
    <row r="22" spans="1:9" s="45" customFormat="1" x14ac:dyDescent="0.25">
      <c r="A22" s="145"/>
      <c r="B22" s="299"/>
      <c r="C22" s="145"/>
      <c r="D22" s="344"/>
      <c r="E22" s="345"/>
      <c r="F22" s="345"/>
      <c r="G22" s="345"/>
      <c r="H22" s="345"/>
      <c r="I22" s="343"/>
    </row>
    <row r="23" spans="1:9" s="45" customFormat="1" x14ac:dyDescent="0.25">
      <c r="A23" s="145"/>
      <c r="B23" s="299"/>
      <c r="C23" s="145"/>
      <c r="D23" s="344"/>
      <c r="E23" s="345"/>
      <c r="F23" s="345"/>
      <c r="G23" s="345"/>
      <c r="H23" s="345"/>
      <c r="I23" s="343"/>
    </row>
    <row r="24" spans="1:9" ht="15.45" thickBot="1" x14ac:dyDescent="0.4"/>
    <row r="25" spans="1:9" s="18" customFormat="1" ht="15.45" x14ac:dyDescent="0.4">
      <c r="A25" s="311" t="s">
        <v>0</v>
      </c>
      <c r="B25" s="336" t="s">
        <v>203</v>
      </c>
      <c r="C25" s="446"/>
      <c r="D25" s="446"/>
      <c r="E25" s="446" t="s">
        <v>83</v>
      </c>
      <c r="F25" s="446"/>
      <c r="G25" s="326"/>
      <c r="H25" s="326"/>
      <c r="I25" s="327"/>
    </row>
    <row r="26" spans="1:9" s="18" customFormat="1" ht="15.45" x14ac:dyDescent="0.4">
      <c r="A26" s="337" t="s">
        <v>2</v>
      </c>
      <c r="B26" s="102"/>
      <c r="C26" s="296"/>
      <c r="D26" s="102"/>
      <c r="E26" s="95" t="s">
        <v>383</v>
      </c>
      <c r="F26" s="40"/>
      <c r="I26" s="328"/>
    </row>
    <row r="27" spans="1:9" s="18" customFormat="1" ht="15.45" x14ac:dyDescent="0.4">
      <c r="A27" s="337" t="s">
        <v>49</v>
      </c>
      <c r="B27" s="102" t="s">
        <v>205</v>
      </c>
      <c r="C27" s="296"/>
      <c r="D27" s="102"/>
      <c r="E27" s="95"/>
      <c r="F27" s="97"/>
      <c r="H27" s="382" t="s">
        <v>158</v>
      </c>
      <c r="I27" s="447"/>
    </row>
    <row r="28" spans="1:9" s="18" customFormat="1" ht="15.45" x14ac:dyDescent="0.4">
      <c r="A28" s="337" t="s">
        <v>374</v>
      </c>
      <c r="B28" s="338" t="s">
        <v>375</v>
      </c>
      <c r="C28" s="182" t="s">
        <v>100</v>
      </c>
      <c r="D28" s="183" t="s">
        <v>378</v>
      </c>
      <c r="E28" s="94" t="s">
        <v>80</v>
      </c>
      <c r="F28" s="52"/>
      <c r="G28" s="19"/>
      <c r="H28" s="384" t="s">
        <v>159</v>
      </c>
      <c r="I28" s="448"/>
    </row>
    <row r="29" spans="1:9" ht="20.6" x14ac:dyDescent="0.4">
      <c r="A29" s="339" t="s">
        <v>257</v>
      </c>
      <c r="B29" s="229" t="s">
        <v>376</v>
      </c>
      <c r="C29" s="184" t="s">
        <v>171</v>
      </c>
      <c r="D29" s="230"/>
      <c r="E29" s="94" t="s">
        <v>84</v>
      </c>
      <c r="F29" s="231"/>
      <c r="G29" s="18"/>
      <c r="H29" s="18"/>
      <c r="I29" s="328"/>
    </row>
    <row r="30" spans="1:9" s="18" customFormat="1" ht="15.45" x14ac:dyDescent="0.4">
      <c r="A30" s="340" t="s">
        <v>81</v>
      </c>
      <c r="B30" s="64"/>
      <c r="C30" s="186" t="s">
        <v>84</v>
      </c>
      <c r="D30" s="183" t="s">
        <v>380</v>
      </c>
      <c r="E30" s="298"/>
      <c r="F30" s="34"/>
      <c r="G30" s="142"/>
      <c r="H30" s="300" t="s">
        <v>379</v>
      </c>
      <c r="I30" s="329"/>
    </row>
    <row r="31" spans="1:9" s="18" customFormat="1" ht="15.9" thickBot="1" x14ac:dyDescent="0.45">
      <c r="A31" s="341" t="s">
        <v>75</v>
      </c>
      <c r="B31" s="342" t="s">
        <v>377</v>
      </c>
      <c r="C31" s="449"/>
      <c r="D31" s="449"/>
      <c r="E31" s="330"/>
      <c r="F31" s="331"/>
      <c r="G31" s="332"/>
      <c r="H31" s="333"/>
      <c r="I31" s="334"/>
    </row>
    <row r="32" spans="1:9" s="301" customFormat="1" ht="45.75" customHeight="1" x14ac:dyDescent="0.4">
      <c r="A32" s="335" t="s">
        <v>56</v>
      </c>
      <c r="B32" s="325" t="s">
        <v>384</v>
      </c>
      <c r="C32" s="444">
        <v>2023</v>
      </c>
      <c r="D32" s="444"/>
      <c r="E32" s="445" t="s">
        <v>55</v>
      </c>
      <c r="F32" s="445"/>
      <c r="G32" s="445"/>
      <c r="H32" s="445"/>
      <c r="I32" s="445"/>
    </row>
    <row r="33" spans="1:9" s="28" customFormat="1" ht="20.6" x14ac:dyDescent="0.25">
      <c r="A33" s="26"/>
      <c r="B33" s="26"/>
      <c r="C33" s="80" t="s">
        <v>127</v>
      </c>
      <c r="D33" s="80" t="s">
        <v>128</v>
      </c>
      <c r="E33" s="93" t="s">
        <v>51</v>
      </c>
      <c r="F33" s="93" t="s">
        <v>295</v>
      </c>
      <c r="G33" s="93" t="s">
        <v>53</v>
      </c>
      <c r="H33" s="93" t="s">
        <v>294</v>
      </c>
      <c r="I33" s="63" t="s">
        <v>168</v>
      </c>
    </row>
    <row r="34" spans="1:9" s="28" customFormat="1" ht="30" x14ac:dyDescent="0.3">
      <c r="A34" s="62"/>
      <c r="B34" s="92" t="s">
        <v>163</v>
      </c>
      <c r="C34" s="89" t="s">
        <v>9</v>
      </c>
      <c r="D34" s="232" t="s">
        <v>367</v>
      </c>
      <c r="E34" s="33" t="s">
        <v>110</v>
      </c>
      <c r="F34" s="27"/>
      <c r="G34" s="33" t="s">
        <v>110</v>
      </c>
      <c r="H34" s="27"/>
      <c r="I34" s="33" t="s">
        <v>110</v>
      </c>
    </row>
    <row r="35" spans="1:9" s="28" customFormat="1" hidden="1" x14ac:dyDescent="0.25">
      <c r="A35" s="62"/>
      <c r="B35" s="24"/>
      <c r="C35" s="89"/>
      <c r="D35" s="88"/>
      <c r="E35" s="27"/>
      <c r="F35" s="27"/>
      <c r="G35" s="27"/>
      <c r="H35" s="27"/>
      <c r="I35" s="63"/>
    </row>
    <row r="36" spans="1:9" s="28" customFormat="1" hidden="1" x14ac:dyDescent="0.25">
      <c r="A36" s="62"/>
      <c r="B36" s="22"/>
      <c r="C36" s="89"/>
      <c r="D36" s="88"/>
      <c r="E36" s="27"/>
      <c r="F36" s="27"/>
      <c r="G36" s="27"/>
      <c r="H36" s="27"/>
      <c r="I36" s="63"/>
    </row>
    <row r="37" spans="1:9" s="28" customFormat="1" hidden="1" x14ac:dyDescent="0.25">
      <c r="A37" s="62"/>
      <c r="B37" s="24"/>
      <c r="C37" s="62"/>
      <c r="D37" s="79"/>
      <c r="E37" s="27"/>
      <c r="F37" s="27"/>
      <c r="G37" s="27"/>
      <c r="H37" s="27"/>
      <c r="I37" s="63"/>
    </row>
    <row r="38" spans="1:9" ht="15" hidden="1" customHeight="1" x14ac:dyDescent="0.25">
      <c r="A38" s="62"/>
      <c r="B38" s="22"/>
      <c r="C38" s="62"/>
      <c r="D38" s="79"/>
      <c r="E38" s="39"/>
      <c r="F38" s="39"/>
      <c r="G38" s="39"/>
      <c r="H38" s="39"/>
      <c r="I38" s="39"/>
    </row>
    <row r="39" spans="1:9" s="25" customFormat="1" ht="20.399999999999999" customHeight="1" x14ac:dyDescent="0.35">
      <c r="A39" s="62"/>
      <c r="B39" s="86"/>
      <c r="C39" s="26"/>
      <c r="D39" s="87"/>
      <c r="E39" s="442"/>
      <c r="F39" s="443"/>
      <c r="G39" s="443"/>
      <c r="H39" s="443"/>
      <c r="I39" s="324"/>
    </row>
    <row r="40" spans="1:9" s="25" customFormat="1" x14ac:dyDescent="0.35">
      <c r="A40" s="62"/>
      <c r="B40" s="22"/>
      <c r="C40" s="62"/>
      <c r="D40" s="79"/>
      <c r="E40" s="33"/>
      <c r="F40" s="33"/>
      <c r="G40" s="33"/>
      <c r="H40" s="33"/>
      <c r="I40" s="33"/>
    </row>
    <row r="41" spans="1:9" x14ac:dyDescent="0.35">
      <c r="A41" s="62"/>
      <c r="B41" s="24"/>
      <c r="C41" s="62"/>
      <c r="D41" s="288"/>
      <c r="E41" s="33"/>
      <c r="F41" s="33"/>
      <c r="G41" s="33"/>
      <c r="H41" s="33"/>
      <c r="I41" s="43"/>
    </row>
    <row r="42" spans="1:9" ht="15" customHeight="1" x14ac:dyDescent="0.35">
      <c r="A42" s="62"/>
      <c r="B42" s="24"/>
      <c r="C42" s="62"/>
      <c r="D42" s="288"/>
      <c r="E42" s="442"/>
      <c r="F42" s="443"/>
      <c r="G42" s="443"/>
      <c r="H42" s="443"/>
      <c r="I42" s="43"/>
    </row>
  </sheetData>
  <mergeCells count="21">
    <mergeCell ref="C32:D32"/>
    <mergeCell ref="E32:I32"/>
    <mergeCell ref="E39:H39"/>
    <mergeCell ref="E42:H42"/>
    <mergeCell ref="C25:D25"/>
    <mergeCell ref="E25:F25"/>
    <mergeCell ref="H27:I27"/>
    <mergeCell ref="H28:I28"/>
    <mergeCell ref="C31:D31"/>
    <mergeCell ref="E18:H18"/>
    <mergeCell ref="E21:H21"/>
    <mergeCell ref="E15:H15"/>
    <mergeCell ref="E20:H20"/>
    <mergeCell ref="C8:D8"/>
    <mergeCell ref="E8:I8"/>
    <mergeCell ref="C1:D1"/>
    <mergeCell ref="E1:F1"/>
    <mergeCell ref="H3:I3"/>
    <mergeCell ref="H4:I4"/>
    <mergeCell ref="C7:D7"/>
    <mergeCell ref="G7:I7"/>
  </mergeCell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4" workbookViewId="0">
      <selection activeCell="C31" sqref="C31"/>
    </sheetView>
  </sheetViews>
  <sheetFormatPr defaultRowHeight="15.45" x14ac:dyDescent="0.4"/>
  <cols>
    <col min="1" max="1" width="7.53515625" style="349" customWidth="1"/>
    <col min="2" max="2" width="51.921875" style="349" customWidth="1"/>
    <col min="3" max="3" width="22.53515625" style="349" customWidth="1"/>
    <col min="4" max="16384" width="9.23046875" style="349"/>
  </cols>
  <sheetData>
    <row r="1" spans="1:4" ht="17.600000000000001" x14ac:dyDescent="0.4">
      <c r="A1" s="451" t="s">
        <v>407</v>
      </c>
      <c r="B1" s="451"/>
      <c r="C1" s="451"/>
      <c r="D1" s="451"/>
    </row>
    <row r="2" spans="1:4" x14ac:dyDescent="0.4">
      <c r="A2" s="450" t="s">
        <v>408</v>
      </c>
      <c r="B2" s="450"/>
      <c r="C2" s="450"/>
      <c r="D2" s="450"/>
    </row>
    <row r="5" spans="1:4" x14ac:dyDescent="0.4">
      <c r="A5" s="452" t="s">
        <v>409</v>
      </c>
      <c r="B5" s="452"/>
      <c r="C5" s="452"/>
      <c r="D5" s="452"/>
    </row>
    <row r="7" spans="1:4" x14ac:dyDescent="0.4">
      <c r="A7" s="349" t="s">
        <v>414</v>
      </c>
    </row>
    <row r="8" spans="1:4" x14ac:dyDescent="0.4">
      <c r="A8" s="359" t="s">
        <v>410</v>
      </c>
    </row>
    <row r="9" spans="1:4" x14ac:dyDescent="0.4">
      <c r="A9" s="365" t="s">
        <v>411</v>
      </c>
    </row>
    <row r="10" spans="1:4" x14ac:dyDescent="0.4">
      <c r="A10" s="349" t="s">
        <v>412</v>
      </c>
    </row>
    <row r="11" spans="1:4" x14ac:dyDescent="0.4">
      <c r="A11" s="349" t="s">
        <v>413</v>
      </c>
    </row>
    <row r="12" spans="1:4" x14ac:dyDescent="0.4">
      <c r="A12" s="349" t="s">
        <v>415</v>
      </c>
    </row>
    <row r="13" spans="1:4" x14ac:dyDescent="0.4">
      <c r="A13" s="359" t="s">
        <v>416</v>
      </c>
      <c r="C13" s="366">
        <f>C19+C20+C21</f>
        <v>2630400</v>
      </c>
    </row>
    <row r="15" spans="1:4" s="347" customFormat="1" x14ac:dyDescent="0.4">
      <c r="A15" s="346" t="s">
        <v>133</v>
      </c>
      <c r="B15" s="346" t="s">
        <v>417</v>
      </c>
      <c r="C15" s="346" t="s">
        <v>385</v>
      </c>
    </row>
    <row r="16" spans="1:4" x14ac:dyDescent="0.4">
      <c r="A16" s="348">
        <v>1</v>
      </c>
      <c r="B16" s="354" t="s">
        <v>418</v>
      </c>
      <c r="C16" s="361">
        <v>1491932</v>
      </c>
    </row>
    <row r="17" spans="1:6" x14ac:dyDescent="0.4">
      <c r="A17" s="348">
        <f>A16+1</f>
        <v>2</v>
      </c>
      <c r="B17" s="352" t="s">
        <v>386</v>
      </c>
      <c r="C17" s="361">
        <v>5070571</v>
      </c>
    </row>
    <row r="18" spans="1:6" x14ac:dyDescent="0.4">
      <c r="A18" s="348">
        <f>A17+1</f>
        <v>3</v>
      </c>
      <c r="B18" s="354" t="s">
        <v>387</v>
      </c>
      <c r="C18" s="361">
        <f>C19+C20+C21+C22+C23+C24+C25+C26</f>
        <v>3915690</v>
      </c>
      <c r="E18" s="351"/>
    </row>
    <row r="19" spans="1:6" x14ac:dyDescent="0.4">
      <c r="A19" s="355" t="s">
        <v>388</v>
      </c>
      <c r="B19" s="353" t="s">
        <v>399</v>
      </c>
      <c r="C19" s="357">
        <f>70000*12</f>
        <v>840000</v>
      </c>
      <c r="E19" s="351"/>
    </row>
    <row r="20" spans="1:6" x14ac:dyDescent="0.4">
      <c r="A20" s="355" t="s">
        <v>389</v>
      </c>
      <c r="B20" s="353" t="s">
        <v>398</v>
      </c>
      <c r="C20" s="357">
        <f>70000*12</f>
        <v>840000</v>
      </c>
      <c r="E20" s="351"/>
    </row>
    <row r="21" spans="1:6" x14ac:dyDescent="0.4">
      <c r="A21" s="355" t="s">
        <v>390</v>
      </c>
      <c r="B21" s="359" t="s">
        <v>400</v>
      </c>
      <c r="C21" s="357">
        <f>79200*12</f>
        <v>950400</v>
      </c>
      <c r="E21" s="351"/>
    </row>
    <row r="22" spans="1:6" x14ac:dyDescent="0.4">
      <c r="A22" s="355" t="s">
        <v>391</v>
      </c>
      <c r="B22" s="353" t="s">
        <v>395</v>
      </c>
      <c r="C22" s="357">
        <f>55524+2000</f>
        <v>57524</v>
      </c>
    </row>
    <row r="23" spans="1:6" x14ac:dyDescent="0.4">
      <c r="A23" s="355" t="s">
        <v>392</v>
      </c>
      <c r="B23" s="353" t="s">
        <v>401</v>
      </c>
      <c r="C23" s="357">
        <f>3167274-C13+95018+99771+165013</f>
        <v>896676</v>
      </c>
    </row>
    <row r="24" spans="1:6" x14ac:dyDescent="0.4">
      <c r="A24" s="355" t="s">
        <v>393</v>
      </c>
      <c r="B24" s="360" t="s">
        <v>396</v>
      </c>
      <c r="C24" s="357">
        <v>38600</v>
      </c>
    </row>
    <row r="25" spans="1:6" x14ac:dyDescent="0.4">
      <c r="A25" s="355" t="s">
        <v>394</v>
      </c>
      <c r="B25" s="360" t="s">
        <v>402</v>
      </c>
      <c r="C25" s="357">
        <v>240000</v>
      </c>
    </row>
    <row r="26" spans="1:6" x14ac:dyDescent="0.4">
      <c r="A26" s="355" t="s">
        <v>397</v>
      </c>
      <c r="B26" s="360" t="s">
        <v>419</v>
      </c>
      <c r="C26" s="357">
        <f>52490</f>
        <v>52490</v>
      </c>
    </row>
    <row r="27" spans="1:6" hidden="1" x14ac:dyDescent="0.4">
      <c r="A27" s="355"/>
      <c r="B27" s="348"/>
      <c r="C27" s="357"/>
    </row>
    <row r="28" spans="1:6" hidden="1" x14ac:dyDescent="0.4">
      <c r="A28" s="355"/>
      <c r="B28" s="348"/>
      <c r="C28" s="357"/>
    </row>
    <row r="29" spans="1:6" hidden="1" x14ac:dyDescent="0.4">
      <c r="A29" s="355"/>
      <c r="B29" s="350"/>
      <c r="C29" s="358"/>
    </row>
    <row r="30" spans="1:6" hidden="1" x14ac:dyDescent="0.4">
      <c r="A30" s="355"/>
      <c r="B30" s="348"/>
      <c r="C30" s="357"/>
    </row>
    <row r="31" spans="1:6" x14ac:dyDescent="0.4">
      <c r="A31" s="356"/>
      <c r="C31" s="351"/>
    </row>
    <row r="32" spans="1:6" x14ac:dyDescent="0.4">
      <c r="A32" s="356"/>
      <c r="B32" s="351"/>
      <c r="C32" s="351"/>
      <c r="D32" s="351"/>
      <c r="E32" s="351"/>
      <c r="F32" s="351"/>
    </row>
    <row r="33" spans="1:6" x14ac:dyDescent="0.4">
      <c r="A33" s="356"/>
      <c r="B33" s="351"/>
      <c r="C33" s="351"/>
      <c r="D33" s="351"/>
      <c r="E33" s="351"/>
      <c r="F33" s="351"/>
    </row>
    <row r="34" spans="1:6" x14ac:dyDescent="0.4">
      <c r="A34" s="356"/>
      <c r="B34" s="351" t="s">
        <v>403</v>
      </c>
      <c r="C34" s="351"/>
      <c r="D34" s="351"/>
      <c r="E34" s="351"/>
      <c r="F34" s="351"/>
    </row>
    <row r="35" spans="1:6" x14ac:dyDescent="0.4">
      <c r="A35" s="356"/>
      <c r="B35" s="351" t="s">
        <v>404</v>
      </c>
      <c r="C35" s="351"/>
      <c r="D35" s="351"/>
      <c r="E35" s="351"/>
      <c r="F35" s="351"/>
    </row>
    <row r="36" spans="1:6" x14ac:dyDescent="0.4">
      <c r="A36" s="356"/>
      <c r="B36" s="359" t="s">
        <v>405</v>
      </c>
      <c r="C36" s="362"/>
      <c r="D36" s="351"/>
      <c r="E36" s="351"/>
      <c r="F36" s="351"/>
    </row>
    <row r="37" spans="1:6" x14ac:dyDescent="0.4">
      <c r="A37" s="356"/>
      <c r="B37" s="351" t="s">
        <v>82</v>
      </c>
      <c r="C37" s="363"/>
      <c r="D37" s="351"/>
      <c r="E37" s="351"/>
      <c r="F37" s="351"/>
    </row>
    <row r="38" spans="1:6" x14ac:dyDescent="0.4">
      <c r="A38" s="347"/>
      <c r="B38" s="351"/>
      <c r="C38" s="364" t="s">
        <v>406</v>
      </c>
      <c r="D38" s="351"/>
      <c r="E38" s="351"/>
      <c r="F38" s="351"/>
    </row>
    <row r="39" spans="1:6" x14ac:dyDescent="0.4">
      <c r="A39" s="347"/>
      <c r="B39" s="351"/>
      <c r="C39" s="351"/>
      <c r="D39" s="351"/>
      <c r="E39" s="351"/>
      <c r="F39" s="351"/>
    </row>
    <row r="40" spans="1:6" x14ac:dyDescent="0.4">
      <c r="B40" s="351"/>
      <c r="C40" s="351"/>
      <c r="D40" s="351"/>
      <c r="E40" s="351"/>
      <c r="F40" s="351"/>
    </row>
    <row r="41" spans="1:6" x14ac:dyDescent="0.4">
      <c r="B41" s="351"/>
      <c r="C41" s="351"/>
      <c r="D41" s="351"/>
      <c r="E41" s="351"/>
      <c r="F41" s="351"/>
    </row>
    <row r="42" spans="1:6" x14ac:dyDescent="0.4">
      <c r="B42" s="351"/>
      <c r="C42" s="351"/>
      <c r="D42" s="351"/>
      <c r="E42" s="351"/>
      <c r="F42" s="351"/>
    </row>
    <row r="43" spans="1:6" x14ac:dyDescent="0.4">
      <c r="B43" s="351"/>
      <c r="C43" s="351"/>
      <c r="D43" s="351"/>
      <c r="E43" s="351"/>
      <c r="F43" s="351"/>
    </row>
    <row r="44" spans="1:6" x14ac:dyDescent="0.4">
      <c r="B44" s="351"/>
      <c r="C44" s="351"/>
      <c r="D44" s="351"/>
      <c r="E44" s="351"/>
      <c r="F44" s="351"/>
    </row>
    <row r="45" spans="1:6" x14ac:dyDescent="0.4">
      <c r="B45" s="351"/>
      <c r="C45" s="351"/>
      <c r="D45" s="351"/>
      <c r="E45" s="351"/>
      <c r="F45" s="351"/>
    </row>
    <row r="46" spans="1:6" x14ac:dyDescent="0.4">
      <c r="B46" s="351"/>
      <c r="C46" s="351"/>
      <c r="D46" s="351"/>
      <c r="E46" s="351"/>
      <c r="F46" s="351"/>
    </row>
    <row r="47" spans="1:6" x14ac:dyDescent="0.4">
      <c r="B47" s="351"/>
      <c r="C47" s="351"/>
      <c r="D47" s="351"/>
      <c r="E47" s="351"/>
      <c r="F47" s="351"/>
    </row>
    <row r="48" spans="1:6" x14ac:dyDescent="0.4">
      <c r="B48" s="351"/>
      <c r="C48" s="351"/>
      <c r="D48" s="351"/>
      <c r="E48" s="351"/>
      <c r="F48" s="351"/>
    </row>
    <row r="49" spans="2:6" x14ac:dyDescent="0.4">
      <c r="B49" s="351"/>
      <c r="C49" s="351"/>
      <c r="D49" s="351"/>
      <c r="E49" s="351"/>
      <c r="F49" s="351"/>
    </row>
    <row r="50" spans="2:6" x14ac:dyDescent="0.4">
      <c r="B50" s="351"/>
      <c r="C50" s="351"/>
      <c r="D50" s="351"/>
      <c r="E50" s="351"/>
      <c r="F50" s="351"/>
    </row>
    <row r="51" spans="2:6" x14ac:dyDescent="0.4">
      <c r="B51" s="351"/>
      <c r="C51" s="351"/>
      <c r="D51" s="351"/>
      <c r="E51" s="351"/>
      <c r="F51" s="351"/>
    </row>
    <row r="52" spans="2:6" x14ac:dyDescent="0.4">
      <c r="B52" s="351"/>
      <c r="C52" s="351"/>
      <c r="D52" s="351"/>
      <c r="E52" s="351"/>
      <c r="F52" s="351"/>
    </row>
    <row r="53" spans="2:6" x14ac:dyDescent="0.4">
      <c r="B53" s="351"/>
      <c r="C53" s="351"/>
      <c r="D53" s="351"/>
      <c r="E53" s="351"/>
      <c r="F53" s="351"/>
    </row>
    <row r="54" spans="2:6" x14ac:dyDescent="0.4">
      <c r="B54" s="351"/>
      <c r="C54" s="351"/>
      <c r="D54" s="351"/>
      <c r="E54" s="351"/>
      <c r="F54" s="351"/>
    </row>
    <row r="55" spans="2:6" x14ac:dyDescent="0.4">
      <c r="B55" s="351"/>
      <c r="C55" s="351"/>
      <c r="D55" s="351"/>
      <c r="E55" s="351"/>
      <c r="F55" s="351"/>
    </row>
    <row r="56" spans="2:6" x14ac:dyDescent="0.4">
      <c r="B56" s="351"/>
      <c r="C56" s="351"/>
      <c r="D56" s="351"/>
      <c r="E56" s="351"/>
      <c r="F56" s="351"/>
    </row>
  </sheetData>
  <mergeCells count="3">
    <mergeCell ref="A2:D2"/>
    <mergeCell ref="A1:D1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все</vt:lpstr>
      <vt:lpstr>TAMLOSTO</vt:lpstr>
      <vt:lpstr>ТанАр</vt:lpstr>
      <vt:lpstr>эгида</vt:lpstr>
      <vt:lpstr>бм-х security</vt:lpstr>
      <vt:lpstr>ИП-путографки</vt:lpstr>
      <vt:lpstr>Федотова</vt:lpstr>
      <vt:lpstr>Студия принтов</vt:lpstr>
      <vt:lpstr>Заиров</vt:lpstr>
      <vt:lpstr>Луя</vt:lpstr>
      <vt:lpstr>шымкент ИП и ТОО </vt:lpstr>
      <vt:lpstr>ФХД-2023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2025-06-27T04:15:09Z</dcterms:modified>
</cp:coreProperties>
</file>